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0" windowWidth="9435" windowHeight="7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<sst xmlns="http://schemas.openxmlformats.org/spreadsheetml/2006/main" count="282" uniqueCount="126">
  <si>
    <t>A1</t>
  </si>
  <si>
    <t>C1</t>
  </si>
  <si>
    <t>A2</t>
  </si>
  <si>
    <t>C2</t>
  </si>
  <si>
    <t>A3</t>
  </si>
  <si>
    <t>C3</t>
  </si>
  <si>
    <t>B1</t>
  </si>
  <si>
    <t>D1</t>
  </si>
  <si>
    <t>B2</t>
  </si>
  <si>
    <t>D2</t>
  </si>
  <si>
    <t>B3</t>
  </si>
  <si>
    <t>1.</t>
  </si>
  <si>
    <t>A1-A2</t>
  </si>
  <si>
    <t>:</t>
  </si>
  <si>
    <t>2.</t>
  </si>
  <si>
    <t>B1-B2</t>
  </si>
  <si>
    <t>3.</t>
  </si>
  <si>
    <t>C1-C2</t>
  </si>
  <si>
    <t>4.</t>
  </si>
  <si>
    <t>D1-D2</t>
  </si>
  <si>
    <t>5.</t>
  </si>
  <si>
    <t>A2-A3</t>
  </si>
  <si>
    <t>B2-B3</t>
  </si>
  <si>
    <t>C2-C3</t>
  </si>
  <si>
    <t>A1-A3</t>
  </si>
  <si>
    <t>B1-B3</t>
  </si>
  <si>
    <t>C1-C3</t>
  </si>
  <si>
    <t>GRUPA - A</t>
  </si>
  <si>
    <t>PKT</t>
  </si>
  <si>
    <t>M-CE</t>
  </si>
  <si>
    <t>A</t>
  </si>
  <si>
    <t>GRUPA - B</t>
  </si>
  <si>
    <t>B</t>
  </si>
  <si>
    <t xml:space="preserve">GRUPA - C </t>
  </si>
  <si>
    <t>C</t>
  </si>
  <si>
    <t>GRUPA - D</t>
  </si>
  <si>
    <t>D</t>
  </si>
  <si>
    <t>A1-C2</t>
  </si>
  <si>
    <t>A2-C1</t>
  </si>
  <si>
    <t>A3-C3</t>
  </si>
  <si>
    <t>B1-D2</t>
  </si>
  <si>
    <t>B2-D1</t>
  </si>
  <si>
    <t>o miejsca 5 - 8</t>
  </si>
  <si>
    <t>POKONANI</t>
  </si>
  <si>
    <t>A1-C2 / B1-D2</t>
  </si>
  <si>
    <t>A2-C1 / B2-D1</t>
  </si>
  <si>
    <t>o miejsca 1 - 4</t>
  </si>
  <si>
    <t>ZWYCIĘZCY</t>
  </si>
  <si>
    <t>GRY O MIEJSCA</t>
  </si>
  <si>
    <t xml:space="preserve"> 5 - 8</t>
  </si>
  <si>
    <t xml:space="preserve"> 1 - 4</t>
  </si>
  <si>
    <t xml:space="preserve">KOLEJNOŚĆ </t>
  </si>
  <si>
    <t>KOŃCOWA</t>
  </si>
  <si>
    <t>XII MAZOWIECKIE IGRZYSKA MŁODZIEŻY SZKOLNEJ</t>
  </si>
  <si>
    <t>27.05.2010</t>
  </si>
  <si>
    <t>do godz. 18.00</t>
  </si>
  <si>
    <t xml:space="preserve">przyjazd zespołów </t>
  </si>
  <si>
    <t>odprawa techniczna i weryfikacja</t>
  </si>
  <si>
    <t>20.00</t>
  </si>
  <si>
    <t>28.05.2010</t>
  </si>
  <si>
    <t>eliminacje w grupach</t>
  </si>
  <si>
    <t>czwartek</t>
  </si>
  <si>
    <t>piątek</t>
  </si>
  <si>
    <t>otwarcie</t>
  </si>
  <si>
    <t>29.05.2010</t>
  </si>
  <si>
    <t>sobota</t>
  </si>
  <si>
    <t>ćwierćfinały</t>
  </si>
  <si>
    <t>półfinały</t>
  </si>
  <si>
    <t>30.05.2010</t>
  </si>
  <si>
    <t>niedziela</t>
  </si>
  <si>
    <t>zakończenie</t>
  </si>
  <si>
    <t>gry o wszystkie miejsca</t>
  </si>
  <si>
    <t>UCZESTNICZĄCE ZESPOŁY</t>
  </si>
  <si>
    <t>CIECHANÓW</t>
  </si>
  <si>
    <t>LEGIONOWO</t>
  </si>
  <si>
    <t>OSTROŁĘKA</t>
  </si>
  <si>
    <t>PŁOCK G</t>
  </si>
  <si>
    <t>PŁOCK</t>
  </si>
  <si>
    <t>RADOM</t>
  </si>
  <si>
    <t>RADOM G</t>
  </si>
  <si>
    <t>SP WĘGRÓW</t>
  </si>
  <si>
    <t>SIEDLCE</t>
  </si>
  <si>
    <t>WARSZAWA</t>
  </si>
  <si>
    <t>SZKOŁA</t>
  </si>
  <si>
    <t>POWIAT</t>
  </si>
  <si>
    <t>REJON</t>
  </si>
  <si>
    <t>PODZIAŁ NA GRUPY</t>
  </si>
  <si>
    <t xml:space="preserve">ELIMINACJE W GRUPACH </t>
  </si>
  <si>
    <t>ĆWIERĆFINAŁY</t>
  </si>
  <si>
    <t xml:space="preserve">NR </t>
  </si>
  <si>
    <t>MECZU</t>
  </si>
  <si>
    <t>SETY</t>
  </si>
  <si>
    <t>B3 - C3</t>
  </si>
  <si>
    <t xml:space="preserve">A3 - B3 </t>
  </si>
  <si>
    <t>od 10.30</t>
  </si>
  <si>
    <t>10.00</t>
  </si>
  <si>
    <t>od 10.00</t>
  </si>
  <si>
    <t>2</t>
  </si>
  <si>
    <t>4</t>
  </si>
  <si>
    <t>MIEJSCA  9 - 11</t>
  </si>
  <si>
    <t>od 9.00</t>
  </si>
  <si>
    <t>KOMUNIKAT KOŃCOWY</t>
  </si>
  <si>
    <t>II/10.</t>
  </si>
  <si>
    <t>III/11.</t>
  </si>
  <si>
    <t>I/9.</t>
  </si>
  <si>
    <t>MINI PIŁKA RĘCZNA DZIEWCZĄT</t>
  </si>
  <si>
    <t>MŁAWA  27 - 30.05.2010</t>
  </si>
  <si>
    <t>PSP WINNICA</t>
  </si>
  <si>
    <t>PUŁTUSK</t>
  </si>
  <si>
    <t>SP 4 CIECHANÓW</t>
  </si>
  <si>
    <t>SP 3 PIASECZNO</t>
  </si>
  <si>
    <t>PIASECZNO</t>
  </si>
  <si>
    <t>SP DYLEWO</t>
  </si>
  <si>
    <t xml:space="preserve">OSTROŁĘKA </t>
  </si>
  <si>
    <t>SP 16 PŁOCK</t>
  </si>
  <si>
    <t>SP BIKÓWEK</t>
  </si>
  <si>
    <t>GRÓJEC</t>
  </si>
  <si>
    <t>PSP 3 RADOM</t>
  </si>
  <si>
    <t>WĘGRÓW</t>
  </si>
  <si>
    <t>SP JAKTORÓW</t>
  </si>
  <si>
    <t>GRODZISK MAZ.</t>
  </si>
  <si>
    <t>SOCHACZEW</t>
  </si>
  <si>
    <t>SP 300 WARSZAWA</t>
  </si>
  <si>
    <t>SP 152 WARSZAWA</t>
  </si>
  <si>
    <t>0</t>
  </si>
  <si>
    <t>SP WINNICA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</si>
</sst>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 diagonalUp="1" diagonalDown="1">
      <left style="medium"/>
      <right>
        <color indexed="63"/>
      </right>
      <top style="medium"/>
      <bottom style="medium"/>
      <diagonal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 diagonalUp="1" diagonalDown="1">
      <left>
        <color indexed="63"/>
      </left>
      <right style="medium"/>
      <top style="medium"/>
      <bottom style="medium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16" fontId="3" fillId="0" borderId="23" xfId="0" applyNumberFormat="1" applyFont="1" applyBorder="1" applyAlignment="1">
      <alignment/>
    </xf>
    <xf numFmtId="16" fontId="3" fillId="0" borderId="24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6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3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6" fontId="2" fillId="0" borderId="0" xfId="0" applyNumberFormat="1" applyFont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3" fillId="0" borderId="23" xfId="0" applyNumberFormat="1" applyFont="1" applyBorder="1" applyAlignment="1">
      <alignment/>
    </xf>
    <xf numFmtId="16" fontId="3" fillId="0" borderId="23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7"/>
  <sheetViews>
    <sheetView tabSelected="1" zoomScalePageLayoutView="0" workbookViewId="0" topLeftCell="A1">
      <selection activeCell="H141" sqref="H141"/>
    </sheetView>
  </sheetViews>
  <sheetFormatPr defaultColWidth="9.00390625" defaultRowHeight="12.75"/>
  <cols>
    <col min="1" max="1" width="7.125" style="0" customWidth="1"/>
    <col min="2" max="2" width="3.75390625" style="0" customWidth="1"/>
    <col min="3" max="3" width="11.125" style="0" customWidth="1"/>
    <col min="4" max="4" width="5.00390625" style="0" customWidth="1"/>
    <col min="5" max="5" width="4.25390625" style="0" customWidth="1"/>
    <col min="6" max="6" width="2.75390625" style="0" customWidth="1"/>
    <col min="7" max="8" width="4.25390625" style="0" customWidth="1"/>
    <col min="9" max="9" width="2.75390625" style="0" customWidth="1"/>
    <col min="10" max="11" width="4.25390625" style="0" customWidth="1"/>
    <col min="12" max="12" width="2.75390625" style="0" customWidth="1"/>
    <col min="13" max="17" width="4.25390625" style="0" customWidth="1"/>
    <col min="18" max="18" width="2.75390625" style="0" customWidth="1"/>
    <col min="19" max="19" width="4.25390625" style="0" customWidth="1"/>
    <col min="20" max="20" width="9.75390625" style="0" bestFit="1" customWidth="1"/>
    <col min="21" max="21" width="6.75390625" style="0" customWidth="1"/>
    <col min="22" max="22" width="2.75390625" style="0" customWidth="1"/>
    <col min="23" max="23" width="3.375" style="0" customWidth="1"/>
    <col min="24" max="24" width="5.875" style="0" customWidth="1"/>
    <col min="25" max="25" width="1.875" style="0" customWidth="1"/>
    <col min="26" max="26" width="6.00390625" style="0" customWidth="1"/>
    <col min="27" max="27" width="2.125" style="0" customWidth="1"/>
    <col min="28" max="28" width="6.125" style="0" customWidth="1"/>
    <col min="30" max="30" width="6.875" style="0" customWidth="1"/>
    <col min="31" max="31" width="2.375" style="0" customWidth="1"/>
    <col min="32" max="32" width="6.25390625" style="0" customWidth="1"/>
  </cols>
  <sheetData>
    <row r="2" spans="2:19" ht="18">
      <c r="B2" s="22" t="s">
        <v>53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2:18" ht="15.75">
      <c r="B3" s="22" t="s">
        <v>105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</row>
    <row r="4" spans="2:19" ht="12.75">
      <c r="B4" s="111" t="s">
        <v>106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</row>
    <row r="6" ht="15.75">
      <c r="C6" s="22" t="s">
        <v>101</v>
      </c>
    </row>
    <row r="7" spans="5:8" ht="10.5" customHeight="1">
      <c r="E7" s="1"/>
      <c r="H7" s="1"/>
    </row>
    <row r="8" spans="2:19" ht="15.75">
      <c r="B8" s="113" t="s">
        <v>54</v>
      </c>
      <c r="C8" s="97"/>
      <c r="D8" s="113" t="s">
        <v>61</v>
      </c>
      <c r="E8" s="114"/>
      <c r="F8" s="115"/>
      <c r="G8" s="116" t="s">
        <v>56</v>
      </c>
      <c r="H8" s="117"/>
      <c r="I8" s="118"/>
      <c r="J8" s="118"/>
      <c r="K8" s="118"/>
      <c r="L8" s="118"/>
      <c r="M8" s="118"/>
      <c r="N8" s="118"/>
      <c r="O8" s="119"/>
      <c r="P8" s="116" t="s">
        <v>55</v>
      </c>
      <c r="Q8" s="118"/>
      <c r="R8" s="118"/>
      <c r="S8" s="124"/>
    </row>
    <row r="9" spans="2:19" ht="15.75">
      <c r="B9" s="106"/>
      <c r="D9" s="106"/>
      <c r="E9" s="22"/>
      <c r="F9" s="106"/>
      <c r="G9" s="120" t="s">
        <v>57</v>
      </c>
      <c r="H9" s="121"/>
      <c r="I9" s="122"/>
      <c r="J9" s="122"/>
      <c r="K9" s="122"/>
      <c r="L9" s="122"/>
      <c r="M9" s="122"/>
      <c r="N9" s="122"/>
      <c r="O9" s="123"/>
      <c r="P9" s="120" t="s">
        <v>58</v>
      </c>
      <c r="Q9" s="122"/>
      <c r="R9" s="122"/>
      <c r="S9" s="109"/>
    </row>
    <row r="10" spans="2:19" ht="15.75">
      <c r="B10" s="113" t="s">
        <v>59</v>
      </c>
      <c r="C10" s="97"/>
      <c r="D10" s="113" t="s">
        <v>62</v>
      </c>
      <c r="E10" s="114"/>
      <c r="F10" s="115"/>
      <c r="G10" s="116" t="s">
        <v>60</v>
      </c>
      <c r="H10" s="117"/>
      <c r="I10" s="118"/>
      <c r="J10" s="118"/>
      <c r="K10" s="118"/>
      <c r="L10" s="118"/>
      <c r="M10" s="118"/>
      <c r="N10" s="118"/>
      <c r="O10" s="119"/>
      <c r="P10" s="116" t="s">
        <v>94</v>
      </c>
      <c r="Q10" s="118"/>
      <c r="R10" s="118"/>
      <c r="S10" s="124"/>
    </row>
    <row r="11" spans="2:19" ht="15.75">
      <c r="B11" s="106"/>
      <c r="D11" s="106"/>
      <c r="E11" s="22"/>
      <c r="F11" s="106"/>
      <c r="G11" s="120" t="s">
        <v>63</v>
      </c>
      <c r="H11" s="121"/>
      <c r="I11" s="122"/>
      <c r="J11" s="122"/>
      <c r="K11" s="122"/>
      <c r="L11" s="122"/>
      <c r="M11" s="122"/>
      <c r="N11" s="122"/>
      <c r="O11" s="123"/>
      <c r="P11" s="120" t="s">
        <v>95</v>
      </c>
      <c r="Q11" s="122"/>
      <c r="R11" s="122"/>
      <c r="S11" s="109"/>
    </row>
    <row r="12" spans="2:19" ht="15.75">
      <c r="B12" s="113" t="s">
        <v>64</v>
      </c>
      <c r="C12" s="97"/>
      <c r="D12" s="113" t="s">
        <v>65</v>
      </c>
      <c r="E12" s="114"/>
      <c r="F12" s="115"/>
      <c r="G12" s="116" t="s">
        <v>66</v>
      </c>
      <c r="H12" s="117"/>
      <c r="I12" s="118"/>
      <c r="J12" s="118"/>
      <c r="K12" s="118"/>
      <c r="L12" s="118"/>
      <c r="M12" s="118"/>
      <c r="N12" s="118"/>
      <c r="O12" s="119"/>
      <c r="P12" s="116" t="s">
        <v>96</v>
      </c>
      <c r="Q12" s="118"/>
      <c r="R12" s="118"/>
      <c r="S12" s="124"/>
    </row>
    <row r="13" spans="2:19" ht="15.75">
      <c r="B13" s="106"/>
      <c r="D13" s="106"/>
      <c r="E13" s="22"/>
      <c r="F13" s="106"/>
      <c r="G13" s="120" t="s">
        <v>67</v>
      </c>
      <c r="H13" s="121"/>
      <c r="I13" s="122"/>
      <c r="J13" s="122"/>
      <c r="K13" s="122"/>
      <c r="L13" s="122"/>
      <c r="M13" s="122"/>
      <c r="N13" s="122"/>
      <c r="O13" s="123"/>
      <c r="P13" s="120"/>
      <c r="Q13" s="122"/>
      <c r="R13" s="122"/>
      <c r="S13" s="109"/>
    </row>
    <row r="14" spans="2:19" ht="15.75">
      <c r="B14" s="113" t="s">
        <v>68</v>
      </c>
      <c r="C14" s="97"/>
      <c r="D14" s="113" t="s">
        <v>69</v>
      </c>
      <c r="E14" s="114"/>
      <c r="F14" s="115"/>
      <c r="G14" s="116" t="s">
        <v>71</v>
      </c>
      <c r="H14" s="117"/>
      <c r="I14" s="118"/>
      <c r="J14" s="118"/>
      <c r="K14" s="118"/>
      <c r="L14" s="118"/>
      <c r="M14" s="118"/>
      <c r="N14" s="118"/>
      <c r="O14" s="119"/>
      <c r="P14" s="116" t="s">
        <v>100</v>
      </c>
      <c r="Q14" s="118"/>
      <c r="R14" s="118"/>
      <c r="S14" s="124"/>
    </row>
    <row r="15" spans="3:19" ht="15.75">
      <c r="C15" s="106"/>
      <c r="D15" s="106"/>
      <c r="E15" s="22"/>
      <c r="F15" s="106"/>
      <c r="G15" s="120" t="s">
        <v>70</v>
      </c>
      <c r="H15" s="121"/>
      <c r="I15" s="122"/>
      <c r="J15" s="122"/>
      <c r="K15" s="122"/>
      <c r="L15" s="122"/>
      <c r="M15" s="122"/>
      <c r="N15" s="122"/>
      <c r="O15" s="123"/>
      <c r="P15" s="120"/>
      <c r="Q15" s="122"/>
      <c r="R15" s="122"/>
      <c r="S15" s="109"/>
    </row>
    <row r="16" spans="5:8" ht="10.5" customHeight="1">
      <c r="E16" s="1"/>
      <c r="H16" s="1"/>
    </row>
    <row r="17" spans="3:8" ht="15.75">
      <c r="C17" s="111" t="s">
        <v>72</v>
      </c>
      <c r="E17" s="1"/>
      <c r="H17" s="1"/>
    </row>
    <row r="18" spans="5:8" ht="8.25" customHeight="1">
      <c r="E18" s="1"/>
      <c r="H18" s="1"/>
    </row>
    <row r="19" spans="3:19" ht="13.5" thickBot="1">
      <c r="C19" s="193" t="s">
        <v>83</v>
      </c>
      <c r="D19" s="194"/>
      <c r="E19" s="194"/>
      <c r="F19" s="194"/>
      <c r="G19" s="194"/>
      <c r="H19" s="194"/>
      <c r="I19" s="195"/>
      <c r="J19" s="193" t="s">
        <v>84</v>
      </c>
      <c r="K19" s="194"/>
      <c r="L19" s="194"/>
      <c r="M19" s="194"/>
      <c r="N19" s="194"/>
      <c r="O19" s="195"/>
      <c r="P19" s="193" t="s">
        <v>85</v>
      </c>
      <c r="Q19" s="194"/>
      <c r="R19" s="194"/>
      <c r="S19" s="195"/>
    </row>
    <row r="20" spans="2:19" ht="12.75">
      <c r="B20">
        <v>1</v>
      </c>
      <c r="C20" s="107" t="s">
        <v>107</v>
      </c>
      <c r="D20" s="108"/>
      <c r="E20" s="108"/>
      <c r="F20" s="108"/>
      <c r="G20" s="108"/>
      <c r="H20" s="108"/>
      <c r="I20" s="109"/>
      <c r="J20" s="107" t="s">
        <v>108</v>
      </c>
      <c r="K20" s="108"/>
      <c r="L20" s="108"/>
      <c r="M20" s="108"/>
      <c r="N20" s="108"/>
      <c r="O20" s="109"/>
      <c r="P20" s="107" t="s">
        <v>73</v>
      </c>
      <c r="Q20" s="108"/>
      <c r="R20" s="108"/>
      <c r="S20" s="109"/>
    </row>
    <row r="21" spans="2:19" ht="12.75">
      <c r="B21">
        <v>2</v>
      </c>
      <c r="C21" s="98" t="s">
        <v>109</v>
      </c>
      <c r="D21" s="105"/>
      <c r="E21" s="105"/>
      <c r="F21" s="105"/>
      <c r="G21" s="105"/>
      <c r="H21" s="105"/>
      <c r="I21" s="97"/>
      <c r="J21" s="98" t="s">
        <v>73</v>
      </c>
      <c r="K21" s="105"/>
      <c r="L21" s="105"/>
      <c r="M21" s="105"/>
      <c r="N21" s="105"/>
      <c r="O21" s="97"/>
      <c r="P21" s="98" t="s">
        <v>73</v>
      </c>
      <c r="Q21" s="105"/>
      <c r="R21" s="105"/>
      <c r="S21" s="97"/>
    </row>
    <row r="22" spans="2:19" ht="12.75">
      <c r="B22">
        <v>3</v>
      </c>
      <c r="C22" s="98" t="s">
        <v>110</v>
      </c>
      <c r="D22" s="105"/>
      <c r="E22" s="105"/>
      <c r="F22" s="105"/>
      <c r="G22" s="105"/>
      <c r="H22" s="105"/>
      <c r="I22" s="97"/>
      <c r="J22" s="98" t="s">
        <v>111</v>
      </c>
      <c r="K22" s="105"/>
      <c r="L22" s="105"/>
      <c r="M22" s="105"/>
      <c r="N22" s="105"/>
      <c r="O22" s="97"/>
      <c r="P22" s="98" t="s">
        <v>74</v>
      </c>
      <c r="Q22" s="105"/>
      <c r="R22" s="105"/>
      <c r="S22" s="97"/>
    </row>
    <row r="23" spans="2:19" ht="12.75">
      <c r="B23">
        <v>4</v>
      </c>
      <c r="C23" s="98" t="s">
        <v>112</v>
      </c>
      <c r="D23" s="105"/>
      <c r="E23" s="105"/>
      <c r="F23" s="105"/>
      <c r="G23" s="105"/>
      <c r="H23" s="105"/>
      <c r="I23" s="97"/>
      <c r="J23" s="98" t="s">
        <v>113</v>
      </c>
      <c r="K23" s="105"/>
      <c r="L23" s="105"/>
      <c r="M23" s="105"/>
      <c r="N23" s="105"/>
      <c r="O23" s="97"/>
      <c r="P23" s="98" t="s">
        <v>75</v>
      </c>
      <c r="Q23" s="105"/>
      <c r="R23" s="105"/>
      <c r="S23" s="97"/>
    </row>
    <row r="24" spans="2:19" ht="12.75">
      <c r="B24">
        <v>5</v>
      </c>
      <c r="C24" s="98" t="s">
        <v>114</v>
      </c>
      <c r="D24" s="105"/>
      <c r="E24" s="105"/>
      <c r="F24" s="105"/>
      <c r="G24" s="105"/>
      <c r="H24" s="105"/>
      <c r="I24" s="97"/>
      <c r="J24" s="98" t="s">
        <v>76</v>
      </c>
      <c r="K24" s="105"/>
      <c r="L24" s="105"/>
      <c r="M24" s="105"/>
      <c r="N24" s="105"/>
      <c r="O24" s="97"/>
      <c r="P24" s="98" t="s">
        <v>77</v>
      </c>
      <c r="Q24" s="105"/>
      <c r="R24" s="105"/>
      <c r="S24" s="97"/>
    </row>
    <row r="25" spans="2:19" ht="12.75">
      <c r="B25">
        <v>6</v>
      </c>
      <c r="C25" s="98" t="s">
        <v>115</v>
      </c>
      <c r="D25" s="105"/>
      <c r="E25" s="105"/>
      <c r="F25" s="105"/>
      <c r="G25" s="105"/>
      <c r="H25" s="105"/>
      <c r="I25" s="97"/>
      <c r="J25" s="98" t="s">
        <v>116</v>
      </c>
      <c r="K25" s="105"/>
      <c r="L25" s="105"/>
      <c r="M25" s="105"/>
      <c r="N25" s="105"/>
      <c r="O25" s="97"/>
      <c r="P25" s="98" t="s">
        <v>78</v>
      </c>
      <c r="Q25" s="105"/>
      <c r="R25" s="105"/>
      <c r="S25" s="97"/>
    </row>
    <row r="26" spans="2:19" ht="12.75">
      <c r="B26">
        <v>7</v>
      </c>
      <c r="C26" s="98" t="s">
        <v>117</v>
      </c>
      <c r="D26" s="105"/>
      <c r="E26" s="105"/>
      <c r="F26" s="105"/>
      <c r="G26" s="105"/>
      <c r="H26" s="105"/>
      <c r="I26" s="97"/>
      <c r="J26" s="98" t="s">
        <v>79</v>
      </c>
      <c r="K26" s="105"/>
      <c r="L26" s="105"/>
      <c r="M26" s="105"/>
      <c r="N26" s="105"/>
      <c r="O26" s="97"/>
      <c r="P26" s="98" t="s">
        <v>78</v>
      </c>
      <c r="Q26" s="105"/>
      <c r="R26" s="105"/>
      <c r="S26" s="97"/>
    </row>
    <row r="27" spans="2:19" ht="12.75">
      <c r="B27">
        <v>8</v>
      </c>
      <c r="C27" s="98" t="s">
        <v>80</v>
      </c>
      <c r="D27" s="105"/>
      <c r="E27" s="105"/>
      <c r="F27" s="105"/>
      <c r="G27" s="105"/>
      <c r="H27" s="105"/>
      <c r="I27" s="97"/>
      <c r="J27" s="98" t="s">
        <v>118</v>
      </c>
      <c r="K27" s="105"/>
      <c r="L27" s="105"/>
      <c r="M27" s="105"/>
      <c r="N27" s="105"/>
      <c r="O27" s="97"/>
      <c r="P27" s="98" t="s">
        <v>81</v>
      </c>
      <c r="Q27" s="105"/>
      <c r="R27" s="105"/>
      <c r="S27" s="97"/>
    </row>
    <row r="28" spans="2:19" ht="12.75">
      <c r="B28">
        <v>9</v>
      </c>
      <c r="C28" s="98" t="s">
        <v>119</v>
      </c>
      <c r="D28" s="105"/>
      <c r="E28" s="105"/>
      <c r="F28" s="105"/>
      <c r="G28" s="105"/>
      <c r="H28" s="105"/>
      <c r="I28" s="97"/>
      <c r="J28" s="98" t="s">
        <v>120</v>
      </c>
      <c r="K28" s="105"/>
      <c r="L28" s="105"/>
      <c r="M28" s="105"/>
      <c r="N28" s="105"/>
      <c r="O28" s="97"/>
      <c r="P28" s="98" t="s">
        <v>121</v>
      </c>
      <c r="Q28" s="105"/>
      <c r="R28" s="105"/>
      <c r="S28" s="97"/>
    </row>
    <row r="29" spans="2:19" ht="12.75">
      <c r="B29">
        <v>10</v>
      </c>
      <c r="C29" s="98" t="s">
        <v>122</v>
      </c>
      <c r="D29" s="105"/>
      <c r="E29" s="105"/>
      <c r="F29" s="105"/>
      <c r="G29" s="105"/>
      <c r="H29" s="105"/>
      <c r="I29" s="97"/>
      <c r="J29" s="98" t="s">
        <v>82</v>
      </c>
      <c r="K29" s="105"/>
      <c r="L29" s="105"/>
      <c r="M29" s="105"/>
      <c r="N29" s="105"/>
      <c r="O29" s="97"/>
      <c r="P29" s="98" t="s">
        <v>82</v>
      </c>
      <c r="Q29" s="105"/>
      <c r="R29" s="105"/>
      <c r="S29" s="97"/>
    </row>
    <row r="30" spans="2:19" ht="12.75">
      <c r="B30">
        <v>11</v>
      </c>
      <c r="C30" s="98" t="s">
        <v>123</v>
      </c>
      <c r="D30" s="105"/>
      <c r="E30" s="105"/>
      <c r="F30" s="105"/>
      <c r="G30" s="105"/>
      <c r="H30" s="105"/>
      <c r="I30" s="97"/>
      <c r="J30" s="98" t="s">
        <v>82</v>
      </c>
      <c r="K30" s="105"/>
      <c r="L30" s="105"/>
      <c r="M30" s="105"/>
      <c r="N30" s="105"/>
      <c r="O30" s="97"/>
      <c r="P30" s="98" t="s">
        <v>82</v>
      </c>
      <c r="Q30" s="105"/>
      <c r="R30" s="105"/>
      <c r="S30" s="97"/>
    </row>
    <row r="31" spans="5:8" ht="9" customHeight="1">
      <c r="E31" s="1"/>
      <c r="H31" s="1"/>
    </row>
    <row r="32" spans="3:8" ht="15.75">
      <c r="C32" s="111" t="s">
        <v>86</v>
      </c>
      <c r="E32" s="1"/>
      <c r="H32" s="1"/>
    </row>
    <row r="33" ht="12.75" customHeight="1"/>
    <row r="34" spans="1:17" ht="15.75">
      <c r="A34">
        <v>1</v>
      </c>
      <c r="B34" s="2" t="s">
        <v>0</v>
      </c>
      <c r="C34" s="83" t="str">
        <f>C24</f>
        <v>SP 16 PŁOCK</v>
      </c>
      <c r="D34" s="84"/>
      <c r="E34" s="84"/>
      <c r="F34" s="84"/>
      <c r="G34" s="84"/>
      <c r="H34" s="85"/>
      <c r="J34">
        <v>7</v>
      </c>
      <c r="K34" s="2" t="s">
        <v>1</v>
      </c>
      <c r="L34" s="83" t="str">
        <f>C20</f>
        <v>PSP WINNICA</v>
      </c>
      <c r="M34" s="84"/>
      <c r="N34" s="84"/>
      <c r="O34" s="84"/>
      <c r="P34" s="84"/>
      <c r="Q34" s="85"/>
    </row>
    <row r="35" spans="1:17" ht="15.75">
      <c r="A35">
        <v>2</v>
      </c>
      <c r="B35" s="2" t="s">
        <v>2</v>
      </c>
      <c r="C35" s="83" t="str">
        <f>C22</f>
        <v>SP 3 PIASECZNO</v>
      </c>
      <c r="D35" s="84"/>
      <c r="E35" s="84"/>
      <c r="F35" s="84"/>
      <c r="G35" s="84"/>
      <c r="H35" s="85"/>
      <c r="J35">
        <v>8</v>
      </c>
      <c r="K35" s="2" t="s">
        <v>3</v>
      </c>
      <c r="L35" s="83" t="str">
        <f>C25</f>
        <v>SP BIKÓWEK</v>
      </c>
      <c r="M35" s="84"/>
      <c r="N35" s="84"/>
      <c r="O35" s="84"/>
      <c r="P35" s="84"/>
      <c r="Q35" s="85"/>
    </row>
    <row r="36" spans="1:17" ht="15.75">
      <c r="A36">
        <v>3</v>
      </c>
      <c r="B36" s="2" t="s">
        <v>4</v>
      </c>
      <c r="C36" s="83" t="str">
        <f>C30</f>
        <v>SP 152 WARSZAWA</v>
      </c>
      <c r="D36" s="84"/>
      <c r="E36" s="84"/>
      <c r="F36" s="84"/>
      <c r="G36" s="84"/>
      <c r="H36" s="85"/>
      <c r="J36">
        <v>9</v>
      </c>
      <c r="K36" s="2" t="s">
        <v>5</v>
      </c>
      <c r="L36" s="83" t="str">
        <f>C29</f>
        <v>SP 300 WARSZAWA</v>
      </c>
      <c r="M36" s="84"/>
      <c r="N36" s="84"/>
      <c r="O36" s="84"/>
      <c r="P36" s="84"/>
      <c r="Q36" s="85"/>
    </row>
    <row r="37" spans="2:17" ht="10.5" customHeight="1">
      <c r="B37" s="3"/>
      <c r="C37" s="81"/>
      <c r="D37" s="81"/>
      <c r="E37" s="81"/>
      <c r="F37" s="81"/>
      <c r="G37" s="81"/>
      <c r="H37" s="81"/>
      <c r="K37" s="3"/>
      <c r="L37" s="81"/>
      <c r="M37" s="81"/>
      <c r="N37" s="81"/>
      <c r="O37" s="81"/>
      <c r="P37" s="81"/>
      <c r="Q37" s="81"/>
    </row>
    <row r="38" spans="1:17" ht="15.75">
      <c r="A38">
        <v>4</v>
      </c>
      <c r="B38" s="2" t="s">
        <v>6</v>
      </c>
      <c r="C38" s="83" t="str">
        <f>C21</f>
        <v>SP 4 CIECHANÓW</v>
      </c>
      <c r="D38" s="84"/>
      <c r="E38" s="84"/>
      <c r="F38" s="84"/>
      <c r="G38" s="84"/>
      <c r="H38" s="85"/>
      <c r="J38">
        <v>10</v>
      </c>
      <c r="K38" s="2" t="s">
        <v>7</v>
      </c>
      <c r="L38" s="83" t="str">
        <f>C28</f>
        <v>SP JAKTORÓW</v>
      </c>
      <c r="M38" s="84"/>
      <c r="N38" s="84"/>
      <c r="O38" s="84"/>
      <c r="P38" s="84"/>
      <c r="Q38" s="85"/>
    </row>
    <row r="39" spans="1:17" ht="15.75">
      <c r="A39">
        <v>5</v>
      </c>
      <c r="B39" s="2" t="s">
        <v>8</v>
      </c>
      <c r="C39" s="83" t="str">
        <f>C23</f>
        <v>SP DYLEWO</v>
      </c>
      <c r="D39" s="84"/>
      <c r="E39" s="84"/>
      <c r="F39" s="84"/>
      <c r="G39" s="84"/>
      <c r="H39" s="85"/>
      <c r="J39">
        <v>11</v>
      </c>
      <c r="K39" s="2" t="s">
        <v>9</v>
      </c>
      <c r="L39" s="83" t="str">
        <f>C27</f>
        <v>SP WĘGRÓW</v>
      </c>
      <c r="M39" s="84"/>
      <c r="N39" s="84"/>
      <c r="O39" s="84"/>
      <c r="P39" s="84"/>
      <c r="Q39" s="85"/>
    </row>
    <row r="40" spans="1:17" ht="15.75">
      <c r="A40">
        <v>6</v>
      </c>
      <c r="B40" s="2" t="s">
        <v>10</v>
      </c>
      <c r="C40" s="83" t="str">
        <f>C26</f>
        <v>PSP 3 RADOM</v>
      </c>
      <c r="D40" s="84"/>
      <c r="E40" s="84"/>
      <c r="F40" s="84"/>
      <c r="G40" s="84"/>
      <c r="H40" s="85"/>
      <c r="J40" s="24"/>
      <c r="K40" s="3"/>
      <c r="L40" s="81"/>
      <c r="M40" s="81"/>
      <c r="N40" s="81"/>
      <c r="O40" s="81"/>
      <c r="P40" s="81"/>
      <c r="Q40" s="81"/>
    </row>
    <row r="42" spans="1:5" ht="15.75">
      <c r="A42" s="125" t="s">
        <v>89</v>
      </c>
      <c r="C42" s="22" t="s">
        <v>59</v>
      </c>
      <c r="D42" s="22"/>
      <c r="E42" s="22" t="s">
        <v>87</v>
      </c>
    </row>
    <row r="43" ht="12.75">
      <c r="A43" s="126" t="s">
        <v>90</v>
      </c>
    </row>
    <row r="44" spans="1:19" ht="15.75">
      <c r="A44" s="96">
        <v>1</v>
      </c>
      <c r="B44" s="5">
        <v>1</v>
      </c>
      <c r="C44" s="88" t="s">
        <v>12</v>
      </c>
      <c r="D44" s="89"/>
      <c r="E44" s="132" t="str">
        <f>C34</f>
        <v>SP 16 PŁOCK</v>
      </c>
      <c r="F44" s="133"/>
      <c r="G44" s="133"/>
      <c r="H44" s="133"/>
      <c r="I44" s="133"/>
      <c r="J44" s="134"/>
      <c r="K44" s="132" t="str">
        <f>C35</f>
        <v>SP 3 PIASECZNO</v>
      </c>
      <c r="L44" s="133"/>
      <c r="M44" s="86"/>
      <c r="N44" s="86"/>
      <c r="O44" s="87"/>
      <c r="P44" s="11">
        <v>12</v>
      </c>
      <c r="Q44" s="82" t="s">
        <v>13</v>
      </c>
      <c r="R44" s="215">
        <v>9</v>
      </c>
      <c r="S44" s="215"/>
    </row>
    <row r="45" spans="1:19" ht="15.75">
      <c r="A45" s="96">
        <v>2</v>
      </c>
      <c r="B45" s="5">
        <v>1</v>
      </c>
      <c r="C45" s="88" t="s">
        <v>15</v>
      </c>
      <c r="D45" s="89"/>
      <c r="E45" s="132" t="str">
        <f>C38</f>
        <v>SP 4 CIECHANÓW</v>
      </c>
      <c r="F45" s="133"/>
      <c r="G45" s="133"/>
      <c r="H45" s="133"/>
      <c r="I45" s="133"/>
      <c r="J45" s="134"/>
      <c r="K45" s="132" t="str">
        <f>C39</f>
        <v>SP DYLEWO</v>
      </c>
      <c r="L45" s="133"/>
      <c r="M45" s="86"/>
      <c r="N45" s="86"/>
      <c r="O45" s="87"/>
      <c r="P45" s="11">
        <v>11</v>
      </c>
      <c r="Q45" s="82" t="s">
        <v>13</v>
      </c>
      <c r="R45" s="215">
        <v>9</v>
      </c>
      <c r="S45" s="215"/>
    </row>
    <row r="46" spans="1:19" ht="15.75">
      <c r="A46" s="96">
        <v>3</v>
      </c>
      <c r="B46" s="5">
        <v>2</v>
      </c>
      <c r="C46" s="88" t="s">
        <v>17</v>
      </c>
      <c r="D46" s="89"/>
      <c r="E46" s="132" t="str">
        <f>L34</f>
        <v>PSP WINNICA</v>
      </c>
      <c r="F46" s="133"/>
      <c r="G46" s="133"/>
      <c r="H46" s="133"/>
      <c r="I46" s="133"/>
      <c r="J46" s="134"/>
      <c r="K46" s="132" t="str">
        <f>L35</f>
        <v>SP BIKÓWEK</v>
      </c>
      <c r="L46" s="133"/>
      <c r="M46" s="86"/>
      <c r="N46" s="86"/>
      <c r="O46" s="87"/>
      <c r="P46" s="11">
        <v>13</v>
      </c>
      <c r="Q46" s="82" t="s">
        <v>13</v>
      </c>
      <c r="R46" s="215">
        <v>8</v>
      </c>
      <c r="S46" s="215"/>
    </row>
    <row r="47" spans="1:19" ht="15.75">
      <c r="A47" s="96">
        <v>4</v>
      </c>
      <c r="B47" s="5">
        <v>2</v>
      </c>
      <c r="C47" s="88" t="s">
        <v>19</v>
      </c>
      <c r="D47" s="89"/>
      <c r="E47" s="132" t="str">
        <f>L38</f>
        <v>SP JAKTORÓW</v>
      </c>
      <c r="F47" s="133"/>
      <c r="G47" s="133"/>
      <c r="H47" s="133"/>
      <c r="I47" s="133"/>
      <c r="J47" s="134"/>
      <c r="K47" s="132" t="str">
        <f>L39</f>
        <v>SP WĘGRÓW</v>
      </c>
      <c r="L47" s="133"/>
      <c r="M47" s="86"/>
      <c r="N47" s="86"/>
      <c r="O47" s="87"/>
      <c r="P47" s="11">
        <v>19</v>
      </c>
      <c r="Q47" s="82" t="s">
        <v>13</v>
      </c>
      <c r="R47" s="215">
        <v>8</v>
      </c>
      <c r="S47" s="215"/>
    </row>
    <row r="48" spans="1:19" ht="15.75">
      <c r="A48" s="96">
        <v>5</v>
      </c>
      <c r="B48" s="5">
        <v>1</v>
      </c>
      <c r="C48" s="92" t="s">
        <v>21</v>
      </c>
      <c r="D48" s="93"/>
      <c r="E48" s="132" t="str">
        <f>C35</f>
        <v>SP 3 PIASECZNO</v>
      </c>
      <c r="F48" s="133"/>
      <c r="G48" s="133"/>
      <c r="H48" s="133"/>
      <c r="I48" s="133"/>
      <c r="J48" s="134"/>
      <c r="K48" s="132" t="str">
        <f>C36</f>
        <v>SP 152 WARSZAWA</v>
      </c>
      <c r="L48" s="133"/>
      <c r="M48" s="86"/>
      <c r="N48" s="86"/>
      <c r="O48" s="87"/>
      <c r="P48" s="11">
        <v>10</v>
      </c>
      <c r="Q48" s="82" t="s">
        <v>13</v>
      </c>
      <c r="R48" s="215">
        <v>11</v>
      </c>
      <c r="S48" s="215"/>
    </row>
    <row r="49" spans="1:19" ht="15.75">
      <c r="A49" s="96">
        <v>6</v>
      </c>
      <c r="B49" s="5">
        <v>1</v>
      </c>
      <c r="C49" s="90" t="s">
        <v>22</v>
      </c>
      <c r="D49" s="91"/>
      <c r="E49" s="132" t="str">
        <f>C39</f>
        <v>SP DYLEWO</v>
      </c>
      <c r="F49" s="133"/>
      <c r="G49" s="133"/>
      <c r="H49" s="133"/>
      <c r="I49" s="133"/>
      <c r="J49" s="134"/>
      <c r="K49" s="132" t="str">
        <f>C40</f>
        <v>PSP 3 RADOM</v>
      </c>
      <c r="L49" s="133"/>
      <c r="M49" s="86"/>
      <c r="N49" s="86"/>
      <c r="O49" s="87"/>
      <c r="P49" s="11">
        <v>5</v>
      </c>
      <c r="Q49" s="82" t="s">
        <v>13</v>
      </c>
      <c r="R49" s="215">
        <v>11</v>
      </c>
      <c r="S49" s="215"/>
    </row>
    <row r="50" spans="1:19" ht="15.75">
      <c r="A50" s="96">
        <v>7</v>
      </c>
      <c r="B50" s="5">
        <v>2</v>
      </c>
      <c r="C50" s="92" t="s">
        <v>23</v>
      </c>
      <c r="D50" s="93"/>
      <c r="E50" s="132" t="str">
        <f>L35</f>
        <v>SP BIKÓWEK</v>
      </c>
      <c r="F50" s="133"/>
      <c r="G50" s="133"/>
      <c r="H50" s="133"/>
      <c r="I50" s="133"/>
      <c r="J50" s="134"/>
      <c r="K50" s="132" t="str">
        <f>L36</f>
        <v>SP 300 WARSZAWA</v>
      </c>
      <c r="L50" s="133"/>
      <c r="M50" s="86"/>
      <c r="N50" s="86"/>
      <c r="O50" s="87"/>
      <c r="P50" s="11">
        <v>6</v>
      </c>
      <c r="Q50" s="82" t="s">
        <v>13</v>
      </c>
      <c r="R50" s="215">
        <v>15</v>
      </c>
      <c r="S50" s="215"/>
    </row>
    <row r="51" spans="1:19" ht="15.75">
      <c r="A51" s="96">
        <v>8</v>
      </c>
      <c r="B51" s="5">
        <v>2</v>
      </c>
      <c r="C51" s="92" t="s">
        <v>24</v>
      </c>
      <c r="D51" s="93"/>
      <c r="E51" s="132" t="str">
        <f>C34</f>
        <v>SP 16 PŁOCK</v>
      </c>
      <c r="F51" s="133"/>
      <c r="G51" s="133"/>
      <c r="H51" s="133"/>
      <c r="I51" s="133"/>
      <c r="J51" s="134"/>
      <c r="K51" s="132" t="str">
        <f>C36</f>
        <v>SP 152 WARSZAWA</v>
      </c>
      <c r="L51" s="133"/>
      <c r="M51" s="86"/>
      <c r="N51" s="86"/>
      <c r="O51" s="87"/>
      <c r="P51" s="11">
        <v>12</v>
      </c>
      <c r="Q51" s="82" t="s">
        <v>13</v>
      </c>
      <c r="R51" s="215">
        <v>13</v>
      </c>
      <c r="S51" s="215"/>
    </row>
    <row r="52" spans="1:19" ht="15.75">
      <c r="A52" s="96">
        <v>9</v>
      </c>
      <c r="B52" s="5">
        <v>1</v>
      </c>
      <c r="C52" s="92" t="s">
        <v>25</v>
      </c>
      <c r="D52" s="93"/>
      <c r="E52" s="132" t="str">
        <f>C38</f>
        <v>SP 4 CIECHANÓW</v>
      </c>
      <c r="F52" s="133"/>
      <c r="G52" s="133"/>
      <c r="H52" s="133"/>
      <c r="I52" s="133"/>
      <c r="J52" s="134"/>
      <c r="K52" s="132" t="str">
        <f>C40</f>
        <v>PSP 3 RADOM</v>
      </c>
      <c r="L52" s="133"/>
      <c r="M52" s="86"/>
      <c r="N52" s="86"/>
      <c r="O52" s="87"/>
      <c r="P52" s="11">
        <v>9</v>
      </c>
      <c r="Q52" s="82" t="s">
        <v>13</v>
      </c>
      <c r="R52" s="215">
        <v>15</v>
      </c>
      <c r="S52" s="215"/>
    </row>
    <row r="53" spans="1:19" ht="15.75">
      <c r="A53" s="96">
        <v>10</v>
      </c>
      <c r="B53" s="5">
        <v>2</v>
      </c>
      <c r="C53" s="92" t="s">
        <v>26</v>
      </c>
      <c r="D53" s="93"/>
      <c r="E53" s="132" t="str">
        <f>L34</f>
        <v>PSP WINNICA</v>
      </c>
      <c r="F53" s="133"/>
      <c r="G53" s="133"/>
      <c r="H53" s="133"/>
      <c r="I53" s="133"/>
      <c r="J53" s="134"/>
      <c r="K53" s="132" t="str">
        <f>L36</f>
        <v>SP 300 WARSZAWA</v>
      </c>
      <c r="L53" s="133"/>
      <c r="M53" s="86"/>
      <c r="N53" s="86"/>
      <c r="O53" s="87"/>
      <c r="P53" s="11">
        <v>15</v>
      </c>
      <c r="Q53" s="82" t="s">
        <v>13</v>
      </c>
      <c r="R53" s="215">
        <v>10</v>
      </c>
      <c r="S53" s="215"/>
    </row>
    <row r="54" spans="5:26" ht="18.75" thickBot="1">
      <c r="E54" s="6"/>
      <c r="F54" s="6"/>
      <c r="G54" s="6"/>
      <c r="H54" s="6"/>
      <c r="I54" s="6"/>
      <c r="J54" s="6"/>
      <c r="K54" s="6"/>
      <c r="L54" s="6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  <c r="Y54" s="9"/>
      <c r="Z54" s="10"/>
    </row>
    <row r="55" spans="3:20" s="15" customFormat="1" ht="15.75" thickBot="1">
      <c r="C55" s="55" t="s">
        <v>27</v>
      </c>
      <c r="E55" s="138"/>
      <c r="F55" s="139">
        <v>1</v>
      </c>
      <c r="G55" s="140"/>
      <c r="H55" s="138"/>
      <c r="I55" s="139">
        <v>2</v>
      </c>
      <c r="J55" s="140"/>
      <c r="K55" s="138"/>
      <c r="L55" s="139">
        <v>3</v>
      </c>
      <c r="M55" s="140"/>
      <c r="N55" s="179" t="s">
        <v>28</v>
      </c>
      <c r="O55" s="180"/>
      <c r="P55" s="181"/>
      <c r="Q55" s="179" t="s">
        <v>91</v>
      </c>
      <c r="R55" s="180"/>
      <c r="S55" s="181"/>
      <c r="T55" s="141" t="s">
        <v>29</v>
      </c>
    </row>
    <row r="56" spans="5:20" s="15" customFormat="1" ht="26.25" customHeight="1" thickBot="1">
      <c r="E56" s="184" t="str">
        <f>C34</f>
        <v>SP 16 PŁOCK</v>
      </c>
      <c r="F56" s="185"/>
      <c r="G56" s="186"/>
      <c r="H56" s="184" t="str">
        <f>C35</f>
        <v>SP 3 PIASECZNO</v>
      </c>
      <c r="I56" s="185"/>
      <c r="J56" s="186"/>
      <c r="K56" s="184" t="str">
        <f>C36</f>
        <v>SP 152 WARSZAWA</v>
      </c>
      <c r="L56" s="185"/>
      <c r="M56" s="186"/>
      <c r="N56" s="187"/>
      <c r="O56" s="188"/>
      <c r="P56" s="189"/>
      <c r="Q56" s="12"/>
      <c r="R56" s="12"/>
      <c r="S56" s="13"/>
      <c r="T56" s="16"/>
    </row>
    <row r="57" spans="1:20" s="15" customFormat="1" ht="18">
      <c r="A57" s="169" t="str">
        <f>C34</f>
        <v>SP 16 PŁOCK</v>
      </c>
      <c r="B57" s="169"/>
      <c r="C57" s="169"/>
      <c r="D57" s="110" t="s">
        <v>11</v>
      </c>
      <c r="E57" s="145"/>
      <c r="F57" s="29"/>
      <c r="G57" s="30"/>
      <c r="H57" s="31">
        <f>P44</f>
        <v>12</v>
      </c>
      <c r="I57" s="32" t="s">
        <v>13</v>
      </c>
      <c r="J57" s="33">
        <f>R44</f>
        <v>9</v>
      </c>
      <c r="K57" s="31">
        <f>P51</f>
        <v>12</v>
      </c>
      <c r="L57" s="32" t="s">
        <v>13</v>
      </c>
      <c r="M57" s="34">
        <f>R51</f>
        <v>13</v>
      </c>
      <c r="N57" s="190">
        <v>2</v>
      </c>
      <c r="O57" s="191"/>
      <c r="P57" s="192"/>
      <c r="Q57" s="35">
        <f>SUM(E57,H57,K57)</f>
        <v>24</v>
      </c>
      <c r="R57" s="36" t="s">
        <v>13</v>
      </c>
      <c r="S57" s="36">
        <f>SUM(G57,J57,M57)</f>
        <v>22</v>
      </c>
      <c r="T57" s="37" t="s">
        <v>14</v>
      </c>
    </row>
    <row r="58" spans="1:20" s="15" customFormat="1" ht="18">
      <c r="A58" s="169" t="str">
        <f>C35</f>
        <v>SP 3 PIASECZNO</v>
      </c>
      <c r="B58" s="169"/>
      <c r="C58" s="169"/>
      <c r="D58" s="110" t="s">
        <v>14</v>
      </c>
      <c r="E58" s="38">
        <f>R44</f>
        <v>9</v>
      </c>
      <c r="F58" s="39" t="s">
        <v>13</v>
      </c>
      <c r="G58" s="39">
        <f>P44</f>
        <v>12</v>
      </c>
      <c r="H58" s="40"/>
      <c r="I58" s="41"/>
      <c r="J58" s="42"/>
      <c r="K58" s="43">
        <f>P48</f>
        <v>10</v>
      </c>
      <c r="L58" s="39" t="s">
        <v>13</v>
      </c>
      <c r="M58" s="44">
        <f>R48</f>
        <v>11</v>
      </c>
      <c r="N58" s="196">
        <v>0</v>
      </c>
      <c r="O58" s="197"/>
      <c r="P58" s="198"/>
      <c r="Q58" s="36">
        <f>SUM(E58,H58,K58)</f>
        <v>19</v>
      </c>
      <c r="R58" s="39" t="s">
        <v>13</v>
      </c>
      <c r="S58" s="36">
        <f>SUM(G58,J58,M58)</f>
        <v>23</v>
      </c>
      <c r="T58" s="45" t="s">
        <v>16</v>
      </c>
    </row>
    <row r="59" spans="1:20" s="15" customFormat="1" ht="18.75" thickBot="1">
      <c r="A59" s="169" t="str">
        <f>C36</f>
        <v>SP 152 WARSZAWA</v>
      </c>
      <c r="B59" s="169"/>
      <c r="C59" s="169"/>
      <c r="D59" s="110" t="s">
        <v>16</v>
      </c>
      <c r="E59" s="46">
        <f>R51</f>
        <v>13</v>
      </c>
      <c r="F59" s="47" t="s">
        <v>13</v>
      </c>
      <c r="G59" s="48">
        <f>P51</f>
        <v>12</v>
      </c>
      <c r="H59" s="49">
        <f>R48</f>
        <v>11</v>
      </c>
      <c r="I59" s="47" t="s">
        <v>13</v>
      </c>
      <c r="J59" s="48">
        <f>P48</f>
        <v>10</v>
      </c>
      <c r="K59" s="50"/>
      <c r="L59" s="51"/>
      <c r="M59" s="52"/>
      <c r="N59" s="199">
        <v>4</v>
      </c>
      <c r="O59" s="200"/>
      <c r="P59" s="201"/>
      <c r="Q59" s="46">
        <f>SUM(E59,H59,K59)</f>
        <v>24</v>
      </c>
      <c r="R59" s="47" t="s">
        <v>13</v>
      </c>
      <c r="S59" s="53">
        <f>SUM(G59,J59,M59)</f>
        <v>22</v>
      </c>
      <c r="T59" s="54" t="s">
        <v>11</v>
      </c>
    </row>
    <row r="61" spans="6:16" ht="15.75">
      <c r="F61" s="14" t="s">
        <v>30</v>
      </c>
      <c r="G61" s="127" t="s">
        <v>11</v>
      </c>
      <c r="H61" s="216" t="s">
        <v>123</v>
      </c>
      <c r="I61" s="217"/>
      <c r="J61" s="217"/>
      <c r="K61" s="217"/>
      <c r="L61" s="217"/>
      <c r="M61" s="217"/>
      <c r="N61" s="104"/>
      <c r="O61" s="4"/>
      <c r="P61" s="4"/>
    </row>
    <row r="62" spans="6:16" ht="15.75">
      <c r="F62" s="14" t="s">
        <v>30</v>
      </c>
      <c r="G62" s="127" t="s">
        <v>14</v>
      </c>
      <c r="H62" s="216" t="s">
        <v>114</v>
      </c>
      <c r="I62" s="217"/>
      <c r="J62" s="217"/>
      <c r="K62" s="217"/>
      <c r="L62" s="217"/>
      <c r="M62" s="217"/>
      <c r="N62" s="104"/>
      <c r="O62" s="4"/>
      <c r="P62" s="4"/>
    </row>
    <row r="63" spans="6:16" ht="15.75">
      <c r="F63" s="14" t="s">
        <v>30</v>
      </c>
      <c r="G63" s="127" t="s">
        <v>16</v>
      </c>
      <c r="H63" s="216" t="s">
        <v>110</v>
      </c>
      <c r="I63" s="217"/>
      <c r="J63" s="217"/>
      <c r="K63" s="217"/>
      <c r="L63" s="217"/>
      <c r="M63" s="217"/>
      <c r="N63" s="104"/>
      <c r="O63" s="4"/>
      <c r="P63" s="4"/>
    </row>
    <row r="64" ht="9" customHeight="1" thickBot="1"/>
    <row r="65" spans="3:20" s="15" customFormat="1" ht="15.75" thickBot="1">
      <c r="C65" s="55" t="s">
        <v>31</v>
      </c>
      <c r="E65" s="135"/>
      <c r="F65" s="136">
        <v>1</v>
      </c>
      <c r="G65" s="137"/>
      <c r="H65" s="135"/>
      <c r="I65" s="136">
        <v>2</v>
      </c>
      <c r="J65" s="137"/>
      <c r="K65" s="135"/>
      <c r="L65" s="136">
        <v>3</v>
      </c>
      <c r="M65" s="137"/>
      <c r="N65" s="179" t="s">
        <v>28</v>
      </c>
      <c r="O65" s="180"/>
      <c r="P65" s="181"/>
      <c r="Q65" s="180" t="s">
        <v>91</v>
      </c>
      <c r="R65" s="180"/>
      <c r="S65" s="181"/>
      <c r="T65" s="141" t="s">
        <v>29</v>
      </c>
    </row>
    <row r="66" spans="3:20" s="15" customFormat="1" ht="25.5" customHeight="1" thickBot="1">
      <c r="C66" s="20"/>
      <c r="D66" s="20"/>
      <c r="E66" s="184" t="str">
        <f>C38</f>
        <v>SP 4 CIECHANÓW</v>
      </c>
      <c r="F66" s="185"/>
      <c r="G66" s="186"/>
      <c r="H66" s="184" t="str">
        <f>C39</f>
        <v>SP DYLEWO</v>
      </c>
      <c r="I66" s="185"/>
      <c r="J66" s="186"/>
      <c r="K66" s="184" t="str">
        <f>C40</f>
        <v>PSP 3 RADOM</v>
      </c>
      <c r="L66" s="185"/>
      <c r="M66" s="186"/>
      <c r="N66" s="187"/>
      <c r="O66" s="188"/>
      <c r="P66" s="189"/>
      <c r="Q66" s="12"/>
      <c r="R66" s="12"/>
      <c r="S66" s="13"/>
      <c r="T66" s="16"/>
    </row>
    <row r="67" spans="1:20" s="15" customFormat="1" ht="18">
      <c r="A67" s="169" t="str">
        <f>C38</f>
        <v>SP 4 CIECHANÓW</v>
      </c>
      <c r="B67" s="169"/>
      <c r="C67" s="169"/>
      <c r="D67" s="69" t="s">
        <v>11</v>
      </c>
      <c r="E67" s="144"/>
      <c r="F67" s="29"/>
      <c r="G67" s="30"/>
      <c r="H67" s="31">
        <f>P45</f>
        <v>11</v>
      </c>
      <c r="I67" s="32" t="s">
        <v>13</v>
      </c>
      <c r="J67" s="33">
        <f>R45</f>
        <v>9</v>
      </c>
      <c r="K67" s="31">
        <f>P52</f>
        <v>9</v>
      </c>
      <c r="L67" s="32" t="s">
        <v>13</v>
      </c>
      <c r="M67" s="34">
        <f>R52</f>
        <v>15</v>
      </c>
      <c r="N67" s="190">
        <v>2</v>
      </c>
      <c r="O67" s="191"/>
      <c r="P67" s="192"/>
      <c r="Q67" s="36">
        <f>SUM(E67,H67,K67)</f>
        <v>20</v>
      </c>
      <c r="R67" s="36" t="s">
        <v>13</v>
      </c>
      <c r="S67" s="36">
        <f>SUM(G67,J67,M67)</f>
        <v>24</v>
      </c>
      <c r="T67" s="37" t="s">
        <v>14</v>
      </c>
    </row>
    <row r="68" spans="1:20" s="15" customFormat="1" ht="18">
      <c r="A68" s="169" t="str">
        <f>C39</f>
        <v>SP DYLEWO</v>
      </c>
      <c r="B68" s="169"/>
      <c r="C68" s="169"/>
      <c r="D68" s="69" t="s">
        <v>14</v>
      </c>
      <c r="E68" s="38">
        <f>R45</f>
        <v>9</v>
      </c>
      <c r="F68" s="39" t="s">
        <v>13</v>
      </c>
      <c r="G68" s="56">
        <f>P45</f>
        <v>11</v>
      </c>
      <c r="H68" s="40"/>
      <c r="I68" s="41"/>
      <c r="J68" s="42"/>
      <c r="K68" s="43">
        <f>P49</f>
        <v>5</v>
      </c>
      <c r="L68" s="39" t="s">
        <v>13</v>
      </c>
      <c r="M68" s="44">
        <f>R49</f>
        <v>11</v>
      </c>
      <c r="N68" s="196">
        <v>0</v>
      </c>
      <c r="O68" s="197"/>
      <c r="P68" s="198"/>
      <c r="Q68" s="38">
        <f>SUM(E68,H68,K68)</f>
        <v>14</v>
      </c>
      <c r="R68" s="39" t="s">
        <v>13</v>
      </c>
      <c r="S68" s="44">
        <f>SUM(G68,J68,M68)</f>
        <v>22</v>
      </c>
      <c r="T68" s="45" t="s">
        <v>16</v>
      </c>
    </row>
    <row r="69" spans="1:20" s="15" customFormat="1" ht="18.75" thickBot="1">
      <c r="A69" s="169" t="str">
        <f>C40</f>
        <v>PSP 3 RADOM</v>
      </c>
      <c r="B69" s="169"/>
      <c r="C69" s="169"/>
      <c r="D69" s="69" t="s">
        <v>16</v>
      </c>
      <c r="E69" s="46">
        <f>R52</f>
        <v>15</v>
      </c>
      <c r="F69" s="47" t="s">
        <v>13</v>
      </c>
      <c r="G69" s="48">
        <f>P52</f>
        <v>9</v>
      </c>
      <c r="H69" s="49">
        <f>R49</f>
        <v>11</v>
      </c>
      <c r="I69" s="47" t="s">
        <v>13</v>
      </c>
      <c r="J69" s="48">
        <f>P49</f>
        <v>5</v>
      </c>
      <c r="K69" s="50"/>
      <c r="L69" s="51"/>
      <c r="M69" s="52"/>
      <c r="N69" s="199">
        <v>4</v>
      </c>
      <c r="O69" s="200"/>
      <c r="P69" s="201"/>
      <c r="Q69" s="46">
        <f>SUM(E69,H69,K69)</f>
        <v>26</v>
      </c>
      <c r="R69" s="47" t="s">
        <v>13</v>
      </c>
      <c r="S69" s="53">
        <f>SUM(G69,J69,M69)</f>
        <v>14</v>
      </c>
      <c r="T69" s="54" t="s">
        <v>11</v>
      </c>
    </row>
    <row r="71" spans="6:16" ht="15.75">
      <c r="F71" s="14" t="s">
        <v>32</v>
      </c>
      <c r="G71" s="110" t="s">
        <v>11</v>
      </c>
      <c r="H71" s="216" t="s">
        <v>117</v>
      </c>
      <c r="I71" s="217"/>
      <c r="J71" s="217"/>
      <c r="K71" s="217"/>
      <c r="L71" s="217"/>
      <c r="M71" s="217"/>
      <c r="N71" s="104"/>
      <c r="O71" s="4"/>
      <c r="P71" s="4"/>
    </row>
    <row r="72" spans="6:16" ht="15.75">
      <c r="F72" s="14" t="s">
        <v>32</v>
      </c>
      <c r="G72" s="110" t="s">
        <v>14</v>
      </c>
      <c r="H72" s="216" t="s">
        <v>109</v>
      </c>
      <c r="I72" s="217"/>
      <c r="J72" s="217"/>
      <c r="K72" s="217"/>
      <c r="L72" s="217"/>
      <c r="M72" s="217"/>
      <c r="N72" s="104"/>
      <c r="O72" s="4"/>
      <c r="P72" s="4"/>
    </row>
    <row r="73" spans="6:16" ht="15.75">
      <c r="F73" s="14" t="s">
        <v>32</v>
      </c>
      <c r="G73" s="110" t="s">
        <v>16</v>
      </c>
      <c r="H73" s="216" t="s">
        <v>112</v>
      </c>
      <c r="I73" s="217"/>
      <c r="J73" s="217"/>
      <c r="K73" s="217"/>
      <c r="L73" s="217"/>
      <c r="M73" s="217"/>
      <c r="N73" s="104"/>
      <c r="O73" s="4"/>
      <c r="P73" s="4"/>
    </row>
    <row r="74" ht="7.5" customHeight="1" thickBot="1"/>
    <row r="75" spans="3:20" s="15" customFormat="1" ht="15.75" thickBot="1">
      <c r="C75" s="55" t="s">
        <v>33</v>
      </c>
      <c r="E75" s="135"/>
      <c r="F75" s="136">
        <v>1</v>
      </c>
      <c r="G75" s="137"/>
      <c r="H75" s="135"/>
      <c r="I75" s="136">
        <v>2</v>
      </c>
      <c r="J75" s="137"/>
      <c r="K75" s="135"/>
      <c r="L75" s="136">
        <v>3</v>
      </c>
      <c r="M75" s="137"/>
      <c r="N75" s="179" t="s">
        <v>28</v>
      </c>
      <c r="O75" s="180"/>
      <c r="P75" s="181"/>
      <c r="Q75" s="180" t="s">
        <v>91</v>
      </c>
      <c r="R75" s="180"/>
      <c r="S75" s="181"/>
      <c r="T75" s="141" t="s">
        <v>29</v>
      </c>
    </row>
    <row r="76" spans="5:20" s="15" customFormat="1" ht="25.5" customHeight="1" thickBot="1">
      <c r="E76" s="182" t="str">
        <f>L34</f>
        <v>PSP WINNICA</v>
      </c>
      <c r="F76" s="183"/>
      <c r="G76" s="183"/>
      <c r="H76" s="184" t="str">
        <f>L35</f>
        <v>SP BIKÓWEK</v>
      </c>
      <c r="I76" s="185"/>
      <c r="J76" s="186"/>
      <c r="K76" s="184" t="str">
        <f>L36</f>
        <v>SP 300 WARSZAWA</v>
      </c>
      <c r="L76" s="185"/>
      <c r="M76" s="186"/>
      <c r="N76" s="187"/>
      <c r="O76" s="188"/>
      <c r="P76" s="189"/>
      <c r="Q76" s="12"/>
      <c r="R76" s="12"/>
      <c r="S76" s="13"/>
      <c r="T76" s="16"/>
    </row>
    <row r="77" spans="1:20" s="15" customFormat="1" ht="18">
      <c r="A77" s="169" t="str">
        <f>L34</f>
        <v>PSP WINNICA</v>
      </c>
      <c r="B77" s="169"/>
      <c r="C77" s="169"/>
      <c r="D77" s="110" t="s">
        <v>11</v>
      </c>
      <c r="E77" s="142"/>
      <c r="F77" s="57"/>
      <c r="G77" s="58"/>
      <c r="H77" s="59">
        <f>P46</f>
        <v>13</v>
      </c>
      <c r="I77" s="60" t="s">
        <v>13</v>
      </c>
      <c r="J77" s="61">
        <f>R46</f>
        <v>8</v>
      </c>
      <c r="K77" s="59">
        <f>P53</f>
        <v>15</v>
      </c>
      <c r="L77" s="60" t="s">
        <v>13</v>
      </c>
      <c r="M77" s="62">
        <f>R53</f>
        <v>10</v>
      </c>
      <c r="N77" s="170" t="s">
        <v>98</v>
      </c>
      <c r="O77" s="171"/>
      <c r="P77" s="172"/>
      <c r="Q77" s="63">
        <f>SUM(E77,H77,K77)</f>
        <v>28</v>
      </c>
      <c r="R77" s="63" t="s">
        <v>13</v>
      </c>
      <c r="S77" s="63">
        <f>SUM(G77,J77,M77)</f>
        <v>18</v>
      </c>
      <c r="T77" s="64" t="s">
        <v>11</v>
      </c>
    </row>
    <row r="78" spans="1:20" s="15" customFormat="1" ht="18">
      <c r="A78" s="169" t="str">
        <f>L35</f>
        <v>SP BIKÓWEK</v>
      </c>
      <c r="B78" s="169"/>
      <c r="C78" s="169"/>
      <c r="D78" s="110" t="s">
        <v>14</v>
      </c>
      <c r="E78" s="143">
        <f>R46</f>
        <v>8</v>
      </c>
      <c r="F78" s="65" t="s">
        <v>13</v>
      </c>
      <c r="G78" s="65">
        <f>P46</f>
        <v>13</v>
      </c>
      <c r="H78" s="66"/>
      <c r="I78" s="67"/>
      <c r="J78" s="68"/>
      <c r="K78" s="69">
        <f>P50</f>
        <v>6</v>
      </c>
      <c r="L78" s="65" t="s">
        <v>13</v>
      </c>
      <c r="M78" s="70">
        <f>R50</f>
        <v>15</v>
      </c>
      <c r="N78" s="173" t="s">
        <v>124</v>
      </c>
      <c r="O78" s="174"/>
      <c r="P78" s="175"/>
      <c r="Q78" s="63">
        <f>SUM(E78,H78,K78)</f>
        <v>14</v>
      </c>
      <c r="R78" s="65" t="s">
        <v>13</v>
      </c>
      <c r="S78" s="63">
        <f>SUM(G78,J78,M78)</f>
        <v>28</v>
      </c>
      <c r="T78" s="71" t="s">
        <v>16</v>
      </c>
    </row>
    <row r="79" spans="1:20" s="15" customFormat="1" ht="18.75" thickBot="1">
      <c r="A79" s="169" t="str">
        <f>L36</f>
        <v>SP 300 WARSZAWA</v>
      </c>
      <c r="B79" s="169"/>
      <c r="C79" s="169"/>
      <c r="D79" s="110" t="s">
        <v>16</v>
      </c>
      <c r="E79" s="72">
        <f>R53</f>
        <v>10</v>
      </c>
      <c r="F79" s="73" t="s">
        <v>13</v>
      </c>
      <c r="G79" s="74">
        <f>P53</f>
        <v>15</v>
      </c>
      <c r="H79" s="75">
        <f>R50</f>
        <v>15</v>
      </c>
      <c r="I79" s="73" t="s">
        <v>13</v>
      </c>
      <c r="J79" s="74">
        <f>P50</f>
        <v>6</v>
      </c>
      <c r="K79" s="76"/>
      <c r="L79" s="77"/>
      <c r="M79" s="78"/>
      <c r="N79" s="176" t="s">
        <v>97</v>
      </c>
      <c r="O79" s="177"/>
      <c r="P79" s="178"/>
      <c r="Q79" s="72">
        <f>SUM(E79,H79,K79)</f>
        <v>25</v>
      </c>
      <c r="R79" s="73" t="s">
        <v>13</v>
      </c>
      <c r="S79" s="79">
        <f>SUM(G79,J79,M79)</f>
        <v>21</v>
      </c>
      <c r="T79" s="80" t="s">
        <v>14</v>
      </c>
    </row>
    <row r="81" spans="6:16" ht="15.75">
      <c r="F81" s="21" t="s">
        <v>34</v>
      </c>
      <c r="G81" s="110" t="s">
        <v>11</v>
      </c>
      <c r="H81" s="216" t="s">
        <v>107</v>
      </c>
      <c r="I81" s="217"/>
      <c r="J81" s="217"/>
      <c r="K81" s="217"/>
      <c r="L81" s="217"/>
      <c r="M81" s="217"/>
      <c r="N81" s="104"/>
      <c r="O81" s="4"/>
      <c r="P81" s="4"/>
    </row>
    <row r="82" spans="6:16" ht="15.75">
      <c r="F82" s="21" t="s">
        <v>34</v>
      </c>
      <c r="G82" s="110" t="s">
        <v>14</v>
      </c>
      <c r="H82" s="216" t="s">
        <v>122</v>
      </c>
      <c r="I82" s="217"/>
      <c r="J82" s="217"/>
      <c r="K82" s="217"/>
      <c r="L82" s="217"/>
      <c r="M82" s="217"/>
      <c r="N82" s="104"/>
      <c r="O82" s="4"/>
      <c r="P82" s="4"/>
    </row>
    <row r="83" spans="6:16" ht="15.75">
      <c r="F83" s="21" t="s">
        <v>34</v>
      </c>
      <c r="G83" s="110" t="s">
        <v>16</v>
      </c>
      <c r="H83" s="216" t="s">
        <v>115</v>
      </c>
      <c r="I83" s="217"/>
      <c r="J83" s="217"/>
      <c r="K83" s="217"/>
      <c r="L83" s="217"/>
      <c r="M83" s="217"/>
      <c r="N83" s="104"/>
      <c r="O83" s="4"/>
      <c r="P83" s="4"/>
    </row>
    <row r="84" spans="6:16" ht="9.75" customHeight="1" thickBot="1">
      <c r="F84" s="21"/>
      <c r="G84" s="82"/>
      <c r="H84" s="19"/>
      <c r="I84" s="19"/>
      <c r="J84" s="19"/>
      <c r="K84" s="19"/>
      <c r="L84" s="19"/>
      <c r="M84" s="19"/>
      <c r="N84" s="4"/>
      <c r="O84" s="4"/>
      <c r="P84" s="4"/>
    </row>
    <row r="85" spans="3:20" s="15" customFormat="1" ht="15.75" thickBot="1">
      <c r="C85" s="55" t="s">
        <v>35</v>
      </c>
      <c r="E85" s="128"/>
      <c r="F85" s="129">
        <v>1</v>
      </c>
      <c r="G85" s="130"/>
      <c r="H85" s="128"/>
      <c r="I85" s="129">
        <v>2</v>
      </c>
      <c r="J85" s="130"/>
      <c r="K85" s="202"/>
      <c r="L85" s="203"/>
      <c r="M85" s="204"/>
      <c r="N85" s="187" t="s">
        <v>28</v>
      </c>
      <c r="O85" s="188"/>
      <c r="P85" s="189"/>
      <c r="Q85" s="188" t="s">
        <v>91</v>
      </c>
      <c r="R85" s="188"/>
      <c r="S85" s="189"/>
      <c r="T85" s="131" t="s">
        <v>29</v>
      </c>
    </row>
    <row r="86" spans="5:20" s="15" customFormat="1" ht="25.5" customHeight="1" thickBot="1">
      <c r="E86" s="184" t="str">
        <f>L38</f>
        <v>SP JAKTORÓW</v>
      </c>
      <c r="F86" s="185"/>
      <c r="G86" s="185"/>
      <c r="H86" s="184" t="str">
        <f>L39</f>
        <v>SP WĘGRÓW</v>
      </c>
      <c r="I86" s="185"/>
      <c r="J86" s="185"/>
      <c r="K86" s="202"/>
      <c r="L86" s="203"/>
      <c r="M86" s="204"/>
      <c r="N86" s="187"/>
      <c r="O86" s="188"/>
      <c r="P86" s="189"/>
      <c r="Q86" s="12"/>
      <c r="R86" s="12"/>
      <c r="S86" s="13"/>
      <c r="T86" s="16"/>
    </row>
    <row r="87" spans="1:20" s="15" customFormat="1" ht="15.75" customHeight="1">
      <c r="A87" s="219" t="str">
        <f>L38</f>
        <v>SP JAKTORÓW</v>
      </c>
      <c r="B87" s="220"/>
      <c r="C87" s="221"/>
      <c r="D87" s="127" t="s">
        <v>11</v>
      </c>
      <c r="E87" s="29"/>
      <c r="F87" s="29"/>
      <c r="G87" s="30"/>
      <c r="H87" s="31">
        <f>P47</f>
        <v>19</v>
      </c>
      <c r="I87" s="32" t="s">
        <v>13</v>
      </c>
      <c r="J87" s="33">
        <f>R47</f>
        <v>8</v>
      </c>
      <c r="K87" s="205"/>
      <c r="L87" s="206"/>
      <c r="M87" s="207"/>
      <c r="N87" s="190">
        <v>2</v>
      </c>
      <c r="O87" s="191"/>
      <c r="P87" s="192"/>
      <c r="Q87" s="36">
        <f>SUM(E87,H87,K87)</f>
        <v>19</v>
      </c>
      <c r="R87" s="36" t="s">
        <v>13</v>
      </c>
      <c r="S87" s="36">
        <f>SUM(J87,M87)</f>
        <v>8</v>
      </c>
      <c r="T87" s="71" t="s">
        <v>11</v>
      </c>
    </row>
    <row r="88" spans="1:20" s="15" customFormat="1" ht="15.75" customHeight="1">
      <c r="A88" s="219" t="str">
        <f>L39</f>
        <v>SP WĘGRÓW</v>
      </c>
      <c r="B88" s="220"/>
      <c r="C88" s="221"/>
      <c r="D88" s="127" t="s">
        <v>14</v>
      </c>
      <c r="E88" s="39">
        <f>R47</f>
        <v>8</v>
      </c>
      <c r="F88" s="39" t="s">
        <v>13</v>
      </c>
      <c r="G88" s="39">
        <f>P47</f>
        <v>19</v>
      </c>
      <c r="H88" s="40"/>
      <c r="I88" s="41"/>
      <c r="J88" s="42"/>
      <c r="K88" s="208"/>
      <c r="L88" s="209"/>
      <c r="M88" s="210"/>
      <c r="N88" s="196">
        <v>0</v>
      </c>
      <c r="O88" s="197"/>
      <c r="P88" s="198"/>
      <c r="Q88" s="36">
        <f>SUM(E88,H88,K88)</f>
        <v>8</v>
      </c>
      <c r="R88" s="39" t="s">
        <v>13</v>
      </c>
      <c r="S88" s="36">
        <f>G88+J88+M88</f>
        <v>19</v>
      </c>
      <c r="T88" s="71" t="s">
        <v>14</v>
      </c>
    </row>
    <row r="90" spans="6:16" ht="15.75">
      <c r="F90" s="14" t="s">
        <v>36</v>
      </c>
      <c r="G90" s="110" t="s">
        <v>11</v>
      </c>
      <c r="H90" s="222" t="s">
        <v>119</v>
      </c>
      <c r="I90" s="217"/>
      <c r="J90" s="217"/>
      <c r="K90" s="217"/>
      <c r="L90" s="217"/>
      <c r="M90" s="218"/>
      <c r="N90" s="4"/>
      <c r="O90" s="4"/>
      <c r="P90" s="4"/>
    </row>
    <row r="91" spans="6:16" ht="15.75">
      <c r="F91" s="14" t="s">
        <v>36</v>
      </c>
      <c r="G91" s="110" t="s">
        <v>14</v>
      </c>
      <c r="H91" s="216" t="s">
        <v>80</v>
      </c>
      <c r="I91" s="217"/>
      <c r="J91" s="217"/>
      <c r="K91" s="217"/>
      <c r="L91" s="217"/>
      <c r="M91" s="218"/>
      <c r="N91" s="4"/>
      <c r="O91" s="4"/>
      <c r="P91" s="4"/>
    </row>
    <row r="92" spans="6:16" ht="10.5" customHeight="1">
      <c r="F92" s="17"/>
      <c r="G92" s="18"/>
      <c r="H92" s="19"/>
      <c r="I92" s="19"/>
      <c r="J92" s="19"/>
      <c r="K92" s="19"/>
      <c r="L92" s="19"/>
      <c r="M92" s="19"/>
      <c r="N92" s="4"/>
      <c r="O92" s="4"/>
      <c r="P92" s="4"/>
    </row>
    <row r="93" spans="3:16" ht="18">
      <c r="C93" s="22" t="s">
        <v>64</v>
      </c>
      <c r="D93" s="22"/>
      <c r="E93" s="22" t="s">
        <v>88</v>
      </c>
      <c r="F93" s="17"/>
      <c r="G93" s="18"/>
      <c r="H93" s="19"/>
      <c r="I93" s="19"/>
      <c r="J93" s="19"/>
      <c r="K93" s="19"/>
      <c r="L93" s="19"/>
      <c r="M93" s="19"/>
      <c r="N93" s="4"/>
      <c r="O93" s="4"/>
      <c r="P93" s="4"/>
    </row>
    <row r="94" spans="6:16" ht="10.5" customHeight="1">
      <c r="F94" s="17"/>
      <c r="G94" s="18"/>
      <c r="H94" s="19"/>
      <c r="I94" s="19"/>
      <c r="J94" s="19"/>
      <c r="K94" s="19"/>
      <c r="L94" s="19"/>
      <c r="M94" s="19"/>
      <c r="N94" s="4"/>
      <c r="O94" s="4"/>
      <c r="P94" s="4"/>
    </row>
    <row r="95" spans="1:19" ht="15.75">
      <c r="A95" s="96">
        <v>11</v>
      </c>
      <c r="B95" s="5" t="s">
        <v>11</v>
      </c>
      <c r="C95" s="94" t="s">
        <v>37</v>
      </c>
      <c r="D95" s="223" t="str">
        <f>H61</f>
        <v>SP 152 WARSZAWA</v>
      </c>
      <c r="E95" s="223"/>
      <c r="F95" s="223"/>
      <c r="G95" s="223"/>
      <c r="H95" s="223"/>
      <c r="I95" s="223"/>
      <c r="J95" s="224" t="str">
        <f>H82</f>
        <v>SP 300 WARSZAWA</v>
      </c>
      <c r="K95" s="224"/>
      <c r="L95" s="224"/>
      <c r="M95" s="224"/>
      <c r="N95" s="224"/>
      <c r="O95" s="224"/>
      <c r="P95" s="224"/>
      <c r="Q95" s="148">
        <v>19</v>
      </c>
      <c r="R95" s="82" t="s">
        <v>13</v>
      </c>
      <c r="S95" s="148">
        <v>11</v>
      </c>
    </row>
    <row r="96" spans="1:19" ht="15.75">
      <c r="A96" s="96">
        <v>12</v>
      </c>
      <c r="B96" s="5" t="s">
        <v>14</v>
      </c>
      <c r="C96" s="94" t="s">
        <v>38</v>
      </c>
      <c r="D96" s="223" t="str">
        <f>H62</f>
        <v>SP 16 PŁOCK</v>
      </c>
      <c r="E96" s="223"/>
      <c r="F96" s="223"/>
      <c r="G96" s="223"/>
      <c r="H96" s="223"/>
      <c r="I96" s="223"/>
      <c r="J96" s="224" t="str">
        <f>H81</f>
        <v>PSP WINNICA</v>
      </c>
      <c r="K96" s="224"/>
      <c r="L96" s="224"/>
      <c r="M96" s="224"/>
      <c r="N96" s="224"/>
      <c r="O96" s="224"/>
      <c r="P96" s="224"/>
      <c r="Q96" s="148">
        <v>12</v>
      </c>
      <c r="R96" s="82" t="s">
        <v>13</v>
      </c>
      <c r="S96" s="148">
        <v>8</v>
      </c>
    </row>
    <row r="97" spans="1:19" ht="15.75">
      <c r="A97" s="96">
        <v>13</v>
      </c>
      <c r="B97" s="5" t="s">
        <v>16</v>
      </c>
      <c r="C97" s="94" t="s">
        <v>39</v>
      </c>
      <c r="D97" s="223" t="str">
        <f>H63</f>
        <v>SP 3 PIASECZNO</v>
      </c>
      <c r="E97" s="223"/>
      <c r="F97" s="223"/>
      <c r="G97" s="223"/>
      <c r="H97" s="223"/>
      <c r="I97" s="223"/>
      <c r="J97" s="224" t="str">
        <f>H83</f>
        <v>SP BIKÓWEK</v>
      </c>
      <c r="K97" s="224"/>
      <c r="L97" s="224"/>
      <c r="M97" s="224"/>
      <c r="N97" s="224"/>
      <c r="O97" s="224"/>
      <c r="P97" s="224"/>
      <c r="Q97" s="148">
        <v>13</v>
      </c>
      <c r="R97" s="82" t="s">
        <v>13</v>
      </c>
      <c r="S97" s="148">
        <v>7</v>
      </c>
    </row>
    <row r="98" spans="1:19" ht="15.75">
      <c r="A98" s="96">
        <v>14</v>
      </c>
      <c r="B98" s="5" t="s">
        <v>18</v>
      </c>
      <c r="C98" s="94" t="s">
        <v>40</v>
      </c>
      <c r="D98" s="223" t="str">
        <f>H71</f>
        <v>PSP 3 RADOM</v>
      </c>
      <c r="E98" s="223"/>
      <c r="F98" s="223"/>
      <c r="G98" s="223"/>
      <c r="H98" s="223"/>
      <c r="I98" s="223"/>
      <c r="J98" s="224" t="str">
        <f>H91</f>
        <v>SP WĘGRÓW</v>
      </c>
      <c r="K98" s="224"/>
      <c r="L98" s="224"/>
      <c r="M98" s="224"/>
      <c r="N98" s="224"/>
      <c r="O98" s="224"/>
      <c r="P98" s="224"/>
      <c r="Q98" s="148">
        <v>16</v>
      </c>
      <c r="R98" s="82" t="s">
        <v>13</v>
      </c>
      <c r="S98" s="148">
        <v>6</v>
      </c>
    </row>
    <row r="99" spans="1:19" ht="15.75">
      <c r="A99" s="96">
        <v>15</v>
      </c>
      <c r="B99" s="5" t="s">
        <v>20</v>
      </c>
      <c r="C99" s="95" t="s">
        <v>41</v>
      </c>
      <c r="D99" s="223" t="str">
        <f>H72</f>
        <v>SP 4 CIECHANÓW</v>
      </c>
      <c r="E99" s="223"/>
      <c r="F99" s="223"/>
      <c r="G99" s="223"/>
      <c r="H99" s="223"/>
      <c r="I99" s="223"/>
      <c r="J99" s="224" t="str">
        <f>H90</f>
        <v>SP JAKTORÓW</v>
      </c>
      <c r="K99" s="224"/>
      <c r="L99" s="224"/>
      <c r="M99" s="224"/>
      <c r="N99" s="224"/>
      <c r="O99" s="224"/>
      <c r="P99" s="224"/>
      <c r="Q99" s="148">
        <v>7</v>
      </c>
      <c r="R99" s="82" t="s">
        <v>13</v>
      </c>
      <c r="S99" s="148">
        <v>13</v>
      </c>
    </row>
    <row r="100" spans="6:16" ht="11.25" customHeight="1">
      <c r="F100" s="17"/>
      <c r="G100" s="18"/>
      <c r="H100" s="19"/>
      <c r="I100" s="19"/>
      <c r="J100" s="19"/>
      <c r="K100" s="19"/>
      <c r="L100" s="19"/>
      <c r="M100" s="19"/>
      <c r="N100" s="4"/>
      <c r="O100" s="4"/>
      <c r="P100" s="4"/>
    </row>
    <row r="101" spans="3:16" ht="18">
      <c r="C101" s="112" t="s">
        <v>42</v>
      </c>
      <c r="F101" s="17"/>
      <c r="G101" s="18"/>
      <c r="H101" s="19"/>
      <c r="I101" s="19"/>
      <c r="J101" s="19"/>
      <c r="K101" s="19"/>
      <c r="L101" s="19"/>
      <c r="M101" s="19"/>
      <c r="N101" s="4"/>
      <c r="O101" s="4"/>
      <c r="P101" s="4"/>
    </row>
    <row r="102" spans="3:16" ht="18">
      <c r="C102" t="s">
        <v>43</v>
      </c>
      <c r="F102" s="17"/>
      <c r="G102" s="18"/>
      <c r="H102" s="19"/>
      <c r="I102" s="19"/>
      <c r="J102" s="19"/>
      <c r="K102" s="19"/>
      <c r="L102" s="19"/>
      <c r="M102" s="19"/>
      <c r="N102" s="4"/>
      <c r="O102" s="4"/>
      <c r="P102" s="4"/>
    </row>
    <row r="103" spans="1:19" ht="15.75">
      <c r="A103" s="96">
        <v>16</v>
      </c>
      <c r="C103" t="s">
        <v>44</v>
      </c>
      <c r="E103" s="149" t="str">
        <f>J95</f>
        <v>SP 300 WARSZAWA</v>
      </c>
      <c r="F103" s="154"/>
      <c r="G103" s="155"/>
      <c r="H103" s="156"/>
      <c r="I103" s="156"/>
      <c r="J103" s="157"/>
      <c r="K103" s="150" t="str">
        <f>J98</f>
        <v>SP WĘGRÓW</v>
      </c>
      <c r="L103" s="101"/>
      <c r="M103" s="101"/>
      <c r="N103" s="103"/>
      <c r="O103" s="103"/>
      <c r="P103" s="104"/>
      <c r="Q103" s="148">
        <v>17</v>
      </c>
      <c r="R103" s="82" t="s">
        <v>13</v>
      </c>
      <c r="S103" s="148">
        <v>10</v>
      </c>
    </row>
    <row r="104" spans="1:19" ht="15.75">
      <c r="A104" s="96">
        <v>17</v>
      </c>
      <c r="C104" t="s">
        <v>45</v>
      </c>
      <c r="E104" s="149" t="str">
        <f>J96</f>
        <v>PSP WINNICA</v>
      </c>
      <c r="F104" s="154"/>
      <c r="G104" s="155"/>
      <c r="H104" s="156"/>
      <c r="I104" s="156"/>
      <c r="J104" s="157"/>
      <c r="K104" s="226" t="str">
        <f>D99</f>
        <v>SP 4 CIECHANÓW</v>
      </c>
      <c r="L104" s="101"/>
      <c r="M104" s="101"/>
      <c r="N104" s="103"/>
      <c r="O104" s="103"/>
      <c r="P104" s="104"/>
      <c r="Q104" s="148">
        <v>14</v>
      </c>
      <c r="R104" s="82" t="s">
        <v>13</v>
      </c>
      <c r="S104" s="148">
        <v>5</v>
      </c>
    </row>
    <row r="105" spans="5:16" ht="12" customHeight="1">
      <c r="E105" s="152"/>
      <c r="F105" s="17"/>
      <c r="G105" s="18"/>
      <c r="H105" s="19"/>
      <c r="I105" s="19"/>
      <c r="J105" s="19"/>
      <c r="K105" s="19"/>
      <c r="L105" s="19"/>
      <c r="M105" s="19"/>
      <c r="N105" s="4"/>
      <c r="O105" s="4"/>
      <c r="P105" s="4"/>
    </row>
    <row r="106" spans="3:16" ht="18">
      <c r="C106" s="112" t="s">
        <v>46</v>
      </c>
      <c r="E106" s="152"/>
      <c r="F106" s="17"/>
      <c r="G106" s="18"/>
      <c r="H106" s="19"/>
      <c r="I106" s="19"/>
      <c r="J106" s="19"/>
      <c r="K106" s="19"/>
      <c r="L106" s="19"/>
      <c r="M106" s="19"/>
      <c r="N106" s="4"/>
      <c r="O106" s="4"/>
      <c r="P106" s="4"/>
    </row>
    <row r="107" spans="3:16" ht="18">
      <c r="C107" t="s">
        <v>47</v>
      </c>
      <c r="E107" s="152"/>
      <c r="F107" s="17"/>
      <c r="G107" s="18"/>
      <c r="H107" s="19"/>
      <c r="I107" s="19"/>
      <c r="J107" s="19"/>
      <c r="K107" s="19"/>
      <c r="L107" s="19"/>
      <c r="M107" s="19"/>
      <c r="N107" s="4"/>
      <c r="O107" s="4"/>
      <c r="P107" s="4"/>
    </row>
    <row r="108" spans="1:19" ht="18">
      <c r="A108" s="96">
        <v>18</v>
      </c>
      <c r="C108" t="s">
        <v>44</v>
      </c>
      <c r="E108" s="225" t="str">
        <f>D95</f>
        <v>SP 152 WARSZAWA</v>
      </c>
      <c r="F108" s="99"/>
      <c r="G108" s="100"/>
      <c r="H108" s="101"/>
      <c r="I108" s="101"/>
      <c r="J108" s="102"/>
      <c r="K108" s="226" t="str">
        <f>D98</f>
        <v>PSP 3 RADOM</v>
      </c>
      <c r="L108" s="101"/>
      <c r="M108" s="101"/>
      <c r="N108" s="103"/>
      <c r="O108" s="103"/>
      <c r="P108" s="104"/>
      <c r="Q108" s="148">
        <v>14</v>
      </c>
      <c r="R108" s="82" t="s">
        <v>13</v>
      </c>
      <c r="S108" s="148">
        <v>7</v>
      </c>
    </row>
    <row r="109" spans="1:19" ht="18">
      <c r="A109" s="96">
        <v>19</v>
      </c>
      <c r="C109" t="s">
        <v>45</v>
      </c>
      <c r="E109" s="225" t="str">
        <f>D96</f>
        <v>SP 16 PŁOCK</v>
      </c>
      <c r="F109" s="99"/>
      <c r="G109" s="100"/>
      <c r="H109" s="101"/>
      <c r="I109" s="101"/>
      <c r="J109" s="102"/>
      <c r="K109" s="150" t="str">
        <f>J99</f>
        <v>SP JAKTORÓW</v>
      </c>
      <c r="L109" s="101"/>
      <c r="M109" s="101"/>
      <c r="N109" s="103"/>
      <c r="O109" s="103"/>
      <c r="P109" s="104"/>
      <c r="Q109" s="148">
        <v>7</v>
      </c>
      <c r="R109" s="82" t="s">
        <v>13</v>
      </c>
      <c r="S109" s="148">
        <v>11</v>
      </c>
    </row>
    <row r="110" spans="1:19" ht="18">
      <c r="A110" s="96"/>
      <c r="E110" s="153"/>
      <c r="F110" s="17"/>
      <c r="G110" s="18"/>
      <c r="H110" s="19"/>
      <c r="I110" s="19"/>
      <c r="J110" s="19"/>
      <c r="K110" s="151"/>
      <c r="L110" s="19"/>
      <c r="M110" s="19"/>
      <c r="N110" s="4"/>
      <c r="O110" s="4"/>
      <c r="P110" s="4"/>
      <c r="Q110" s="24"/>
      <c r="R110" s="24"/>
      <c r="S110" s="24"/>
    </row>
    <row r="111" spans="1:19" ht="18">
      <c r="A111" s="96">
        <v>20</v>
      </c>
      <c r="C111" t="s">
        <v>92</v>
      </c>
      <c r="E111" s="149" t="str">
        <f>H73</f>
        <v>SP DYLEWO</v>
      </c>
      <c r="F111" s="99"/>
      <c r="G111" s="100"/>
      <c r="H111" s="101"/>
      <c r="I111" s="101"/>
      <c r="J111" s="102"/>
      <c r="K111" s="150" t="str">
        <f>H83</f>
        <v>SP BIKÓWEK</v>
      </c>
      <c r="L111" s="101"/>
      <c r="M111" s="101"/>
      <c r="N111" s="103"/>
      <c r="O111" s="103"/>
      <c r="P111" s="104"/>
      <c r="Q111" s="148">
        <v>3</v>
      </c>
      <c r="R111" s="82" t="s">
        <v>13</v>
      </c>
      <c r="S111" s="148">
        <v>14</v>
      </c>
    </row>
    <row r="112" spans="1:19" ht="18">
      <c r="A112" s="96"/>
      <c r="E112" s="24"/>
      <c r="F112" s="17"/>
      <c r="G112" s="18"/>
      <c r="H112" s="19"/>
      <c r="I112" s="19"/>
      <c r="J112" s="19"/>
      <c r="K112" s="19"/>
      <c r="L112" s="19"/>
      <c r="M112" s="19"/>
      <c r="N112" s="4"/>
      <c r="O112" s="4"/>
      <c r="P112" s="4"/>
      <c r="Q112" s="24"/>
      <c r="R112" s="24"/>
      <c r="S112" s="24"/>
    </row>
    <row r="113" spans="1:19" ht="18">
      <c r="A113" s="96"/>
      <c r="E113" s="24"/>
      <c r="F113" s="17"/>
      <c r="G113" s="18"/>
      <c r="H113" s="19"/>
      <c r="I113" s="19"/>
      <c r="J113" s="19"/>
      <c r="K113" s="19"/>
      <c r="L113" s="19"/>
      <c r="M113" s="19"/>
      <c r="N113" s="4"/>
      <c r="O113" s="4"/>
      <c r="P113" s="4"/>
      <c r="Q113" s="24"/>
      <c r="R113" s="24"/>
      <c r="S113" s="24"/>
    </row>
    <row r="114" spans="1:19" ht="18">
      <c r="A114" s="96"/>
      <c r="E114" s="24"/>
      <c r="F114" s="17"/>
      <c r="G114" s="18"/>
      <c r="H114" s="19"/>
      <c r="I114" s="19"/>
      <c r="J114" s="19"/>
      <c r="K114" s="19"/>
      <c r="L114" s="19"/>
      <c r="M114" s="19"/>
      <c r="N114" s="4"/>
      <c r="O114" s="4"/>
      <c r="P114" s="4"/>
      <c r="Q114" s="24"/>
      <c r="R114" s="24"/>
      <c r="S114" s="24"/>
    </row>
    <row r="115" spans="3:7" ht="15.75">
      <c r="C115" s="22" t="s">
        <v>68</v>
      </c>
      <c r="D115" s="22"/>
      <c r="E115" s="22" t="s">
        <v>48</v>
      </c>
      <c r="F115" s="22"/>
      <c r="G115" s="22"/>
    </row>
    <row r="116" spans="3:7" ht="16.5" thickBot="1">
      <c r="C116" s="22"/>
      <c r="D116" s="22"/>
      <c r="E116" s="22"/>
      <c r="F116" s="22"/>
      <c r="G116" s="22"/>
    </row>
    <row r="117" spans="2:20" ht="16.5" thickBot="1">
      <c r="B117" s="112" t="s">
        <v>99</v>
      </c>
      <c r="C117" s="55"/>
      <c r="D117" s="15"/>
      <c r="E117" s="135"/>
      <c r="F117" s="136">
        <v>1</v>
      </c>
      <c r="G117" s="137"/>
      <c r="H117" s="135"/>
      <c r="I117" s="136">
        <v>2</v>
      </c>
      <c r="J117" s="137"/>
      <c r="K117" s="135"/>
      <c r="L117" s="136">
        <v>3</v>
      </c>
      <c r="M117" s="137"/>
      <c r="N117" s="179" t="s">
        <v>28</v>
      </c>
      <c r="O117" s="180"/>
      <c r="P117" s="181"/>
      <c r="Q117" s="180" t="s">
        <v>91</v>
      </c>
      <c r="R117" s="180"/>
      <c r="S117" s="181"/>
      <c r="T117" s="141" t="s">
        <v>29</v>
      </c>
    </row>
    <row r="118" spans="1:20" ht="27" customHeight="1" thickBot="1">
      <c r="A118" s="15"/>
      <c r="B118" s="15"/>
      <c r="C118" s="15"/>
      <c r="D118" s="15"/>
      <c r="E118" s="184" t="str">
        <f>H63</f>
        <v>SP 3 PIASECZNO</v>
      </c>
      <c r="F118" s="185"/>
      <c r="G118" s="186"/>
      <c r="H118" s="184" t="str">
        <f>H73</f>
        <v>SP DYLEWO</v>
      </c>
      <c r="I118" s="185"/>
      <c r="J118" s="186"/>
      <c r="K118" s="184" t="str">
        <f>H83</f>
        <v>SP BIKÓWEK</v>
      </c>
      <c r="L118" s="185"/>
      <c r="M118" s="186"/>
      <c r="N118" s="187"/>
      <c r="O118" s="188"/>
      <c r="P118" s="189"/>
      <c r="Q118" s="12"/>
      <c r="R118" s="12"/>
      <c r="S118" s="13"/>
      <c r="T118" s="16"/>
    </row>
    <row r="119" spans="1:20" ht="18">
      <c r="A119" s="169" t="str">
        <f>E118</f>
        <v>SP 3 PIASECZNO</v>
      </c>
      <c r="B119" s="169"/>
      <c r="C119" s="169"/>
      <c r="D119" s="110" t="s">
        <v>11</v>
      </c>
      <c r="E119" s="142"/>
      <c r="F119" s="57"/>
      <c r="G119" s="58"/>
      <c r="H119" s="59">
        <f>Q124</f>
        <v>12</v>
      </c>
      <c r="I119" s="60" t="s">
        <v>13</v>
      </c>
      <c r="J119" s="61">
        <f>S124</f>
        <v>5</v>
      </c>
      <c r="K119" s="59">
        <f>Q97</f>
        <v>13</v>
      </c>
      <c r="L119" s="60" t="s">
        <v>13</v>
      </c>
      <c r="M119" s="62">
        <f>S97</f>
        <v>7</v>
      </c>
      <c r="N119" s="170" t="s">
        <v>98</v>
      </c>
      <c r="O119" s="171"/>
      <c r="P119" s="172"/>
      <c r="Q119" s="63">
        <f>SUM(E119,H119,K119)</f>
        <v>25</v>
      </c>
      <c r="R119" s="63" t="s">
        <v>13</v>
      </c>
      <c r="S119" s="63">
        <f>SUM(G119,J119,M119)</f>
        <v>12</v>
      </c>
      <c r="T119" s="64" t="s">
        <v>104</v>
      </c>
    </row>
    <row r="120" spans="1:20" ht="18">
      <c r="A120" s="169" t="str">
        <f>H118</f>
        <v>SP DYLEWO</v>
      </c>
      <c r="B120" s="169"/>
      <c r="C120" s="169"/>
      <c r="D120" s="110" t="s">
        <v>14</v>
      </c>
      <c r="E120" s="143">
        <f>S124</f>
        <v>5</v>
      </c>
      <c r="F120" s="65" t="s">
        <v>13</v>
      </c>
      <c r="G120" s="65">
        <f>Q124</f>
        <v>12</v>
      </c>
      <c r="H120" s="66"/>
      <c r="I120" s="67"/>
      <c r="J120" s="68"/>
      <c r="K120" s="69">
        <f>Q111</f>
        <v>3</v>
      </c>
      <c r="L120" s="65" t="s">
        <v>13</v>
      </c>
      <c r="M120" s="70">
        <f>S111</f>
        <v>14</v>
      </c>
      <c r="N120" s="173" t="s">
        <v>124</v>
      </c>
      <c r="O120" s="174"/>
      <c r="P120" s="175"/>
      <c r="Q120" s="63">
        <f>SUM(E120,H120,K120)</f>
        <v>8</v>
      </c>
      <c r="R120" s="65" t="s">
        <v>13</v>
      </c>
      <c r="S120" s="63">
        <f>SUM(G120,J120,M120)</f>
        <v>26</v>
      </c>
      <c r="T120" s="71" t="s">
        <v>103</v>
      </c>
    </row>
    <row r="121" spans="1:20" ht="18.75" thickBot="1">
      <c r="A121" s="169" t="str">
        <f>K118</f>
        <v>SP BIKÓWEK</v>
      </c>
      <c r="B121" s="169"/>
      <c r="C121" s="169"/>
      <c r="D121" s="110" t="s">
        <v>16</v>
      </c>
      <c r="E121" s="72">
        <f>S97</f>
        <v>7</v>
      </c>
      <c r="F121" s="73" t="s">
        <v>13</v>
      </c>
      <c r="G121" s="74">
        <f>Q97</f>
        <v>13</v>
      </c>
      <c r="H121" s="75">
        <f>S111</f>
        <v>14</v>
      </c>
      <c r="I121" s="73" t="s">
        <v>13</v>
      </c>
      <c r="J121" s="74">
        <f>Q111</f>
        <v>3</v>
      </c>
      <c r="K121" s="76"/>
      <c r="L121" s="77"/>
      <c r="M121" s="78"/>
      <c r="N121" s="176" t="s">
        <v>97</v>
      </c>
      <c r="O121" s="177"/>
      <c r="P121" s="178"/>
      <c r="Q121" s="72">
        <f>SUM(E121,H121,K121)</f>
        <v>21</v>
      </c>
      <c r="R121" s="73" t="s">
        <v>13</v>
      </c>
      <c r="S121" s="79">
        <f>SUM(G121,J121,M121)</f>
        <v>16</v>
      </c>
      <c r="T121" s="80" t="s">
        <v>102</v>
      </c>
    </row>
    <row r="124" spans="1:20" ht="18">
      <c r="A124" s="158">
        <v>21</v>
      </c>
      <c r="B124" s="147">
        <v>11</v>
      </c>
      <c r="C124" s="159" t="s">
        <v>93</v>
      </c>
      <c r="D124" s="211" t="str">
        <f>H63</f>
        <v>SP 3 PIASECZNO</v>
      </c>
      <c r="E124" s="211"/>
      <c r="F124" s="211"/>
      <c r="G124" s="211"/>
      <c r="H124" s="211"/>
      <c r="I124" s="211"/>
      <c r="J124" s="211"/>
      <c r="K124" s="211" t="str">
        <f>H73</f>
        <v>SP DYLEWO</v>
      </c>
      <c r="L124" s="211"/>
      <c r="M124" s="211"/>
      <c r="N124" s="211"/>
      <c r="O124" s="211"/>
      <c r="P124" s="211"/>
      <c r="Q124" s="168">
        <v>12</v>
      </c>
      <c r="R124" s="162" t="s">
        <v>13</v>
      </c>
      <c r="S124" s="168">
        <v>5</v>
      </c>
      <c r="T124" s="159"/>
    </row>
    <row r="125" spans="1:20" ht="18">
      <c r="A125" s="158"/>
      <c r="B125" s="146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9"/>
      <c r="R125" s="159"/>
      <c r="S125" s="159"/>
      <c r="T125" s="159"/>
    </row>
    <row r="126" spans="1:20" ht="18">
      <c r="A126" s="158">
        <v>22</v>
      </c>
      <c r="B126" s="146">
        <v>7</v>
      </c>
      <c r="C126" s="159" t="s">
        <v>43</v>
      </c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9"/>
      <c r="R126" s="159"/>
      <c r="S126" s="159"/>
      <c r="T126" s="159"/>
    </row>
    <row r="127" spans="1:20" ht="18">
      <c r="A127" s="158"/>
      <c r="B127" s="146"/>
      <c r="C127" s="163" t="s">
        <v>49</v>
      </c>
      <c r="D127" s="211" t="s">
        <v>80</v>
      </c>
      <c r="E127" s="211"/>
      <c r="F127" s="211"/>
      <c r="G127" s="211"/>
      <c r="H127" s="211"/>
      <c r="I127" s="211"/>
      <c r="J127" s="211"/>
      <c r="K127" s="211" t="s">
        <v>109</v>
      </c>
      <c r="L127" s="211"/>
      <c r="M127" s="211"/>
      <c r="N127" s="211"/>
      <c r="O127" s="211"/>
      <c r="P127" s="211"/>
      <c r="Q127" s="168">
        <v>11</v>
      </c>
      <c r="R127" s="162" t="s">
        <v>13</v>
      </c>
      <c r="S127" s="168">
        <v>12</v>
      </c>
      <c r="T127" s="159"/>
    </row>
    <row r="128" spans="1:20" ht="18">
      <c r="A128" s="158"/>
      <c r="B128" s="146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9"/>
      <c r="R128" s="159"/>
      <c r="S128" s="159"/>
      <c r="T128" s="159"/>
    </row>
    <row r="129" spans="1:20" ht="18">
      <c r="A129" s="158">
        <v>23</v>
      </c>
      <c r="B129" s="146">
        <v>5</v>
      </c>
      <c r="C129" s="159" t="s">
        <v>47</v>
      </c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9"/>
      <c r="R129" s="159"/>
      <c r="S129" s="159"/>
      <c r="T129" s="159"/>
    </row>
    <row r="130" spans="1:20" ht="18">
      <c r="A130" s="158"/>
      <c r="B130" s="146"/>
      <c r="C130" s="159" t="s">
        <v>49</v>
      </c>
      <c r="D130" s="211" t="s">
        <v>122</v>
      </c>
      <c r="E130" s="211"/>
      <c r="F130" s="211"/>
      <c r="G130" s="211"/>
      <c r="H130" s="211"/>
      <c r="I130" s="211"/>
      <c r="J130" s="211"/>
      <c r="K130" s="227" t="s">
        <v>125</v>
      </c>
      <c r="L130" s="228"/>
      <c r="M130" s="228"/>
      <c r="N130" s="228"/>
      <c r="O130" s="228"/>
      <c r="P130" s="228"/>
      <c r="Q130" s="168">
        <v>12</v>
      </c>
      <c r="R130" s="162" t="s">
        <v>13</v>
      </c>
      <c r="S130" s="168">
        <v>16</v>
      </c>
      <c r="T130" s="159"/>
    </row>
    <row r="131" spans="1:20" ht="18">
      <c r="A131" s="158"/>
      <c r="B131" s="146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9"/>
      <c r="R131" s="159"/>
      <c r="S131" s="159"/>
      <c r="T131" s="159"/>
    </row>
    <row r="132" spans="1:20" ht="18">
      <c r="A132" s="158">
        <v>24</v>
      </c>
      <c r="B132" s="146">
        <v>3</v>
      </c>
      <c r="C132" s="159" t="s">
        <v>43</v>
      </c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9"/>
      <c r="R132" s="159"/>
      <c r="S132" s="159"/>
      <c r="T132" s="159"/>
    </row>
    <row r="133" spans="1:20" ht="18">
      <c r="A133" s="158"/>
      <c r="B133" s="146"/>
      <c r="C133" s="159" t="s">
        <v>50</v>
      </c>
      <c r="D133" s="211" t="s">
        <v>114</v>
      </c>
      <c r="E133" s="211"/>
      <c r="F133" s="211"/>
      <c r="G133" s="211"/>
      <c r="H133" s="211"/>
      <c r="I133" s="211"/>
      <c r="J133" s="211"/>
      <c r="K133" s="211" t="s">
        <v>117</v>
      </c>
      <c r="L133" s="211"/>
      <c r="M133" s="211"/>
      <c r="N133" s="211"/>
      <c r="O133" s="211"/>
      <c r="P133" s="211"/>
      <c r="Q133" s="168">
        <v>16</v>
      </c>
      <c r="R133" s="162" t="s">
        <v>13</v>
      </c>
      <c r="S133" s="168">
        <v>15</v>
      </c>
      <c r="T133" s="159"/>
    </row>
    <row r="134" spans="1:20" ht="18">
      <c r="A134" s="158"/>
      <c r="B134" s="146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9"/>
      <c r="R134" s="159"/>
      <c r="S134" s="159"/>
      <c r="T134" s="159"/>
    </row>
    <row r="135" spans="1:20" ht="18">
      <c r="A135" s="158">
        <v>25</v>
      </c>
      <c r="B135" s="146">
        <v>1</v>
      </c>
      <c r="C135" s="159" t="s">
        <v>47</v>
      </c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9"/>
      <c r="R135" s="159"/>
      <c r="S135" s="159"/>
      <c r="T135" s="159"/>
    </row>
    <row r="136" spans="1:20" ht="18">
      <c r="A136" s="159"/>
      <c r="B136" s="159"/>
      <c r="C136" s="159" t="s">
        <v>50</v>
      </c>
      <c r="D136" s="211" t="str">
        <f>E108</f>
        <v>SP 152 WARSZAWA</v>
      </c>
      <c r="E136" s="211"/>
      <c r="F136" s="211"/>
      <c r="G136" s="211"/>
      <c r="H136" s="211"/>
      <c r="I136" s="211"/>
      <c r="J136" s="211"/>
      <c r="K136" s="227" t="s">
        <v>119</v>
      </c>
      <c r="L136" s="228"/>
      <c r="M136" s="228"/>
      <c r="N136" s="228"/>
      <c r="O136" s="228"/>
      <c r="P136" s="228"/>
      <c r="Q136" s="168">
        <v>24</v>
      </c>
      <c r="R136" s="162" t="s">
        <v>13</v>
      </c>
      <c r="S136" s="168">
        <v>14</v>
      </c>
      <c r="T136" s="159"/>
    </row>
    <row r="146" spans="3:24" ht="18">
      <c r="C146" s="22" t="s">
        <v>51</v>
      </c>
      <c r="F146" s="23"/>
      <c r="G146" s="69">
        <v>1</v>
      </c>
      <c r="H146" s="164" t="str">
        <f>D136</f>
        <v>SP 152 WARSZAWA</v>
      </c>
      <c r="I146" s="165"/>
      <c r="J146" s="165"/>
      <c r="K146" s="165"/>
      <c r="L146" s="165"/>
      <c r="M146" s="165"/>
      <c r="N146" s="166"/>
      <c r="O146" s="166"/>
      <c r="P146" s="167"/>
      <c r="Q146" s="24"/>
      <c r="R146" s="25"/>
      <c r="S146" s="26"/>
      <c r="T146" s="26"/>
      <c r="U146" s="26"/>
      <c r="V146" s="26"/>
      <c r="W146" s="27"/>
      <c r="X146" s="27"/>
    </row>
    <row r="147" spans="3:23" ht="18">
      <c r="C147" s="106" t="s">
        <v>52</v>
      </c>
      <c r="F147" s="23"/>
      <c r="G147" s="69">
        <v>2</v>
      </c>
      <c r="H147" s="164" t="str">
        <f>K136</f>
        <v>SP JAKTORÓW</v>
      </c>
      <c r="I147" s="165"/>
      <c r="J147" s="165"/>
      <c r="K147" s="165"/>
      <c r="L147" s="165"/>
      <c r="M147" s="165"/>
      <c r="N147" s="166"/>
      <c r="O147" s="166"/>
      <c r="P147" s="167"/>
      <c r="Q147" s="24"/>
      <c r="R147" s="25"/>
      <c r="S147" s="26"/>
      <c r="T147" s="26"/>
      <c r="U147" s="26"/>
      <c r="V147" s="26"/>
      <c r="W147" s="28"/>
    </row>
    <row r="148" spans="6:23" ht="18">
      <c r="F148" s="23"/>
      <c r="G148" s="69">
        <v>3</v>
      </c>
      <c r="H148" s="164" t="str">
        <f>D133</f>
        <v>SP 16 PŁOCK</v>
      </c>
      <c r="I148" s="165"/>
      <c r="J148" s="165"/>
      <c r="K148" s="165"/>
      <c r="L148" s="165"/>
      <c r="M148" s="165"/>
      <c r="N148" s="166"/>
      <c r="O148" s="166"/>
      <c r="P148" s="167"/>
      <c r="Q148" s="24"/>
      <c r="R148" s="25"/>
      <c r="S148" s="26"/>
      <c r="T148" s="26"/>
      <c r="U148" s="26"/>
      <c r="V148" s="26"/>
      <c r="W148" s="28"/>
    </row>
    <row r="149" spans="7:23" ht="18">
      <c r="G149" s="69">
        <v>4</v>
      </c>
      <c r="H149" s="164" t="str">
        <f>K133</f>
        <v>PSP 3 RADOM</v>
      </c>
      <c r="I149" s="165"/>
      <c r="J149" s="165"/>
      <c r="K149" s="165"/>
      <c r="L149" s="165"/>
      <c r="M149" s="165"/>
      <c r="N149" s="160"/>
      <c r="O149" s="160"/>
      <c r="P149" s="161"/>
      <c r="Q149" s="24"/>
      <c r="R149" s="25"/>
      <c r="S149" s="26"/>
      <c r="T149" s="26"/>
      <c r="U149" s="26"/>
      <c r="V149" s="26"/>
      <c r="W149" s="28"/>
    </row>
    <row r="150" spans="7:23" ht="18">
      <c r="G150" s="69">
        <v>5</v>
      </c>
      <c r="H150" s="164" t="str">
        <f>K130</f>
        <v>SP WINNICA</v>
      </c>
      <c r="I150" s="165"/>
      <c r="J150" s="165"/>
      <c r="K150" s="165"/>
      <c r="L150" s="165"/>
      <c r="M150" s="165"/>
      <c r="N150" s="160"/>
      <c r="O150" s="160"/>
      <c r="P150" s="161"/>
      <c r="Q150" s="24"/>
      <c r="R150" s="25"/>
      <c r="S150" s="26"/>
      <c r="T150" s="26"/>
      <c r="U150" s="26"/>
      <c r="V150" s="26"/>
      <c r="W150" s="28"/>
    </row>
    <row r="151" spans="7:23" ht="18">
      <c r="G151" s="69">
        <v>6</v>
      </c>
      <c r="H151" s="164" t="str">
        <f>D130</f>
        <v>SP 300 WARSZAWA</v>
      </c>
      <c r="I151" s="165"/>
      <c r="J151" s="165"/>
      <c r="K151" s="165"/>
      <c r="L151" s="165"/>
      <c r="M151" s="165"/>
      <c r="N151" s="160"/>
      <c r="O151" s="160"/>
      <c r="P151" s="161"/>
      <c r="Q151" s="24"/>
      <c r="R151" s="25"/>
      <c r="S151" s="26"/>
      <c r="T151" s="26"/>
      <c r="U151" s="26"/>
      <c r="V151" s="26"/>
      <c r="W151" s="28"/>
    </row>
    <row r="152" spans="7:23" ht="18">
      <c r="G152" s="69">
        <v>7</v>
      </c>
      <c r="H152" s="164" t="str">
        <f>K127</f>
        <v>SP 4 CIECHANÓW</v>
      </c>
      <c r="I152" s="165"/>
      <c r="J152" s="165"/>
      <c r="K152" s="165"/>
      <c r="L152" s="165"/>
      <c r="M152" s="165"/>
      <c r="N152" s="160"/>
      <c r="O152" s="160"/>
      <c r="P152" s="161"/>
      <c r="Q152" s="24"/>
      <c r="R152" s="25"/>
      <c r="S152" s="26"/>
      <c r="T152" s="26"/>
      <c r="U152" s="26"/>
      <c r="V152" s="26"/>
      <c r="W152" s="28"/>
    </row>
    <row r="153" spans="7:23" ht="18">
      <c r="G153" s="69">
        <v>8</v>
      </c>
      <c r="H153" s="164" t="str">
        <f>D127</f>
        <v>SP WĘGRÓW</v>
      </c>
      <c r="I153" s="165"/>
      <c r="J153" s="165"/>
      <c r="K153" s="165"/>
      <c r="L153" s="165"/>
      <c r="M153" s="165"/>
      <c r="N153" s="160"/>
      <c r="O153" s="160"/>
      <c r="P153" s="161"/>
      <c r="Q153" s="24"/>
      <c r="R153" s="24"/>
      <c r="S153" s="24"/>
      <c r="T153" s="24"/>
      <c r="U153" s="24"/>
      <c r="V153" s="24"/>
      <c r="W153" s="24"/>
    </row>
    <row r="154" spans="7:16" ht="18">
      <c r="G154" s="69">
        <v>9</v>
      </c>
      <c r="H154" s="164" t="str">
        <f>D124</f>
        <v>SP 3 PIASECZNO</v>
      </c>
      <c r="I154" s="165"/>
      <c r="J154" s="165"/>
      <c r="K154" s="165"/>
      <c r="L154" s="165"/>
      <c r="M154" s="165"/>
      <c r="N154" s="160"/>
      <c r="O154" s="160"/>
      <c r="P154" s="161"/>
    </row>
    <row r="155" spans="7:16" ht="18">
      <c r="G155" s="69">
        <v>10</v>
      </c>
      <c r="H155" s="164" t="str">
        <f>A121</f>
        <v>SP BIKÓWEK</v>
      </c>
      <c r="I155" s="165"/>
      <c r="J155" s="165"/>
      <c r="K155" s="165"/>
      <c r="L155" s="165"/>
      <c r="M155" s="165"/>
      <c r="N155" s="160"/>
      <c r="O155" s="160"/>
      <c r="P155" s="161"/>
    </row>
    <row r="156" spans="7:16" ht="18">
      <c r="G156" s="69">
        <v>11</v>
      </c>
      <c r="H156" s="164" t="str">
        <f>K124</f>
        <v>SP DYLEWO</v>
      </c>
      <c r="I156" s="165"/>
      <c r="J156" s="165"/>
      <c r="K156" s="165"/>
      <c r="L156" s="165"/>
      <c r="M156" s="165"/>
      <c r="N156" s="160"/>
      <c r="O156" s="160"/>
      <c r="P156" s="161"/>
    </row>
    <row r="157" spans="7:13" ht="18">
      <c r="G157" s="18"/>
      <c r="H157" s="19"/>
      <c r="I157" s="19"/>
      <c r="J157" s="19"/>
      <c r="K157" s="19"/>
      <c r="L157" s="19"/>
      <c r="M157" s="19"/>
    </row>
  </sheetData>
  <sheetProtection/>
  <mergeCells count="93">
    <mergeCell ref="R50:S50"/>
    <mergeCell ref="R51:S51"/>
    <mergeCell ref="R52:S52"/>
    <mergeCell ref="R53:S53"/>
    <mergeCell ref="D95:I95"/>
    <mergeCell ref="D96:I96"/>
    <mergeCell ref="J95:P95"/>
    <mergeCell ref="J96:P96"/>
    <mergeCell ref="R44:S44"/>
    <mergeCell ref="R45:S45"/>
    <mergeCell ref="R46:S46"/>
    <mergeCell ref="R47:S47"/>
    <mergeCell ref="R48:S48"/>
    <mergeCell ref="R49:S49"/>
    <mergeCell ref="D136:J136"/>
    <mergeCell ref="D124:J124"/>
    <mergeCell ref="K124:P124"/>
    <mergeCell ref="D127:J127"/>
    <mergeCell ref="K127:P127"/>
    <mergeCell ref="D130:J130"/>
    <mergeCell ref="N55:P55"/>
    <mergeCell ref="Q55:S55"/>
    <mergeCell ref="A87:C87"/>
    <mergeCell ref="A88:C88"/>
    <mergeCell ref="Q85:S85"/>
    <mergeCell ref="N78:P78"/>
    <mergeCell ref="N79:P79"/>
    <mergeCell ref="E86:G86"/>
    <mergeCell ref="H86:J86"/>
    <mergeCell ref="K86:M86"/>
    <mergeCell ref="N86:P86"/>
    <mergeCell ref="N87:P87"/>
    <mergeCell ref="N88:P88"/>
    <mergeCell ref="K87:M88"/>
    <mergeCell ref="N85:P85"/>
    <mergeCell ref="Q75:S75"/>
    <mergeCell ref="E76:G76"/>
    <mergeCell ref="H76:J76"/>
    <mergeCell ref="K76:M76"/>
    <mergeCell ref="N76:P76"/>
    <mergeCell ref="N77:P77"/>
    <mergeCell ref="K85:M85"/>
    <mergeCell ref="N68:P68"/>
    <mergeCell ref="N69:P69"/>
    <mergeCell ref="N75:P75"/>
    <mergeCell ref="D97:I97"/>
    <mergeCell ref="D98:I98"/>
    <mergeCell ref="D99:I99"/>
    <mergeCell ref="J97:P97"/>
    <mergeCell ref="J98:P98"/>
    <mergeCell ref="J99:P99"/>
    <mergeCell ref="Q65:S65"/>
    <mergeCell ref="E66:G66"/>
    <mergeCell ref="H66:J66"/>
    <mergeCell ref="K66:M66"/>
    <mergeCell ref="N66:P66"/>
    <mergeCell ref="N67:P67"/>
    <mergeCell ref="N58:P58"/>
    <mergeCell ref="N59:P59"/>
    <mergeCell ref="N65:P65"/>
    <mergeCell ref="A77:C77"/>
    <mergeCell ref="A78:C78"/>
    <mergeCell ref="A79:C79"/>
    <mergeCell ref="C19:I19"/>
    <mergeCell ref="J19:O19"/>
    <mergeCell ref="P19:S19"/>
    <mergeCell ref="A57:C57"/>
    <mergeCell ref="A58:C58"/>
    <mergeCell ref="A59:C59"/>
    <mergeCell ref="E56:G56"/>
    <mergeCell ref="A67:C67"/>
    <mergeCell ref="A68:C68"/>
    <mergeCell ref="A69:C69"/>
    <mergeCell ref="H56:J56"/>
    <mergeCell ref="K56:M56"/>
    <mergeCell ref="N56:P56"/>
    <mergeCell ref="N57:P57"/>
    <mergeCell ref="N117:P117"/>
    <mergeCell ref="Q117:S117"/>
    <mergeCell ref="E118:G118"/>
    <mergeCell ref="H118:J118"/>
    <mergeCell ref="K118:M118"/>
    <mergeCell ref="N118:P118"/>
    <mergeCell ref="K130:P130"/>
    <mergeCell ref="K136:P136"/>
    <mergeCell ref="A119:C119"/>
    <mergeCell ref="N119:P119"/>
    <mergeCell ref="A120:C120"/>
    <mergeCell ref="N120:P120"/>
    <mergeCell ref="A121:C121"/>
    <mergeCell ref="N121:P121"/>
    <mergeCell ref="D133:J133"/>
    <mergeCell ref="K133:P13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FujitsuSiemens</cp:lastModifiedBy>
  <cp:lastPrinted>2010-05-30T05:07:49Z</cp:lastPrinted>
  <dcterms:created xsi:type="dcterms:W3CDTF">1997-02-26T13:46:56Z</dcterms:created>
  <dcterms:modified xsi:type="dcterms:W3CDTF">2010-05-31T21:36:37Z</dcterms:modified>
  <cp:category/>
  <cp:version/>
  <cp:contentType/>
  <cp:contentStatus/>
</cp:coreProperties>
</file>